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2f6bdf1c819bea/Bureau/2024/Laxou_20240602/"/>
    </mc:Choice>
  </mc:AlternateContent>
  <xr:revisionPtr revIDLastSave="1" documentId="13_ncr:1_{8E4CFE04-7D0A-4C28-8863-A24ACFA2EDCA}" xr6:coauthVersionLast="47" xr6:coauthVersionMax="47" xr10:uidLastSave="{20328DEB-F7B8-41D8-8507-F4B034D50541}"/>
  <bookViews>
    <workbookView xWindow="-110" yWindow="-110" windowWidth="19420" windowHeight="10420" activeTab="4" xr2:uid="{00000000-000D-0000-FFFF-FFFF00000000}"/>
  </bookViews>
  <sheets>
    <sheet name="Inscrits" sheetId="6" r:id="rId1"/>
    <sheet name="Tournoi" sheetId="7" r:id="rId2"/>
    <sheet name="CDUP" sheetId="2" r:id="rId3"/>
    <sheet name="Matchs" sheetId="1" r:id="rId4"/>
    <sheet name="Tirages" sheetId="5" r:id="rId5"/>
    <sheet name="CFIN" sheetId="4" r:id="rId6"/>
  </sheets>
  <definedNames>
    <definedName name="DateTournoi">Tournoi!$B$2</definedName>
    <definedName name="Liste">Inscrits!$A:$B</definedName>
    <definedName name="Liste_Inscrits">Inscrits!$A$4:$B$60</definedName>
    <definedName name="NBJoueurs">Tournoi!$B$3</definedName>
    <definedName name="NomTournoi">Tournoi!$B$1</definedName>
    <definedName name="TopDupli">Tournoi!$B$4</definedName>
  </definedNames>
  <calcPr calcId="191029"/>
</workbook>
</file>

<file path=xl/calcChain.xml><?xml version="1.0" encoding="utf-8"?>
<calcChain xmlns="http://schemas.openxmlformats.org/spreadsheetml/2006/main">
  <c r="B2" i="4" l="1"/>
  <c r="AC336" i="1"/>
  <c r="AC333" i="1"/>
  <c r="AB333" i="1"/>
  <c r="AC332" i="1"/>
  <c r="AB332" i="1"/>
  <c r="AC331" i="1"/>
  <c r="AB331" i="1"/>
  <c r="AC330" i="1"/>
  <c r="AB330" i="1"/>
  <c r="AC329" i="1"/>
  <c r="AB329" i="1"/>
  <c r="AC328" i="1"/>
  <c r="AB328" i="1"/>
  <c r="AC327" i="1"/>
  <c r="AB327" i="1"/>
  <c r="AC326" i="1"/>
  <c r="AB326" i="1"/>
  <c r="V333" i="1"/>
  <c r="U333" i="1"/>
  <c r="V332" i="1"/>
  <c r="U332" i="1"/>
  <c r="V331" i="1"/>
  <c r="U331" i="1"/>
  <c r="V330" i="1"/>
  <c r="U330" i="1"/>
  <c r="V329" i="1"/>
  <c r="U329" i="1"/>
  <c r="V328" i="1"/>
  <c r="U328" i="1"/>
  <c r="V327" i="1"/>
  <c r="U327" i="1"/>
  <c r="V326" i="1"/>
  <c r="U326" i="1"/>
  <c r="O333" i="1"/>
  <c r="N333" i="1"/>
  <c r="O332" i="1"/>
  <c r="N332" i="1"/>
  <c r="O331" i="1"/>
  <c r="N331" i="1"/>
  <c r="O330" i="1"/>
  <c r="N330" i="1"/>
  <c r="O329" i="1"/>
  <c r="N329" i="1"/>
  <c r="O328" i="1"/>
  <c r="N328" i="1"/>
  <c r="O327" i="1"/>
  <c r="N327" i="1"/>
  <c r="O326" i="1"/>
  <c r="N326" i="1"/>
  <c r="H326" i="1"/>
  <c r="H327" i="1"/>
  <c r="H328" i="1"/>
  <c r="H329" i="1"/>
  <c r="H330" i="1"/>
  <c r="H331" i="1"/>
  <c r="H332" i="1"/>
  <c r="H333" i="1"/>
  <c r="G333" i="1"/>
  <c r="G332" i="1"/>
  <c r="G331" i="1"/>
  <c r="G330" i="1"/>
  <c r="G329" i="1"/>
  <c r="G328" i="1"/>
  <c r="G327" i="1"/>
  <c r="B2" i="2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" i="5"/>
  <c r="AI328" i="1"/>
  <c r="E50" i="2"/>
  <c r="E49" i="2"/>
  <c r="E48" i="2"/>
  <c r="E47" i="2"/>
  <c r="E46" i="2"/>
  <c r="E45" i="2"/>
  <c r="E44" i="2"/>
  <c r="E43" i="2"/>
  <c r="E42" i="2"/>
  <c r="E41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G18" i="2"/>
  <c r="H18" i="2" s="1"/>
  <c r="G19" i="2"/>
  <c r="H19" i="2" s="1"/>
  <c r="G20" i="2"/>
  <c r="H20" i="2" s="1"/>
  <c r="E56" i="2"/>
  <c r="E55" i="2"/>
  <c r="E54" i="2"/>
  <c r="E53" i="2"/>
  <c r="E52" i="2"/>
  <c r="E51" i="2"/>
  <c r="C56" i="2"/>
  <c r="D56" i="2" s="1"/>
  <c r="C55" i="2"/>
  <c r="D55" i="2" s="1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C48" i="2"/>
  <c r="D48" i="2" s="1"/>
  <c r="C47" i="2"/>
  <c r="D47" i="2" s="1"/>
  <c r="C46" i="2"/>
  <c r="D46" i="2" s="1"/>
  <c r="C45" i="2"/>
  <c r="D45" i="2" s="1"/>
  <c r="C44" i="2"/>
  <c r="D44" i="2" s="1"/>
  <c r="C43" i="2"/>
  <c r="D43" i="2" s="1"/>
  <c r="C42" i="2"/>
  <c r="D42" i="2" s="1"/>
  <c r="C41" i="2"/>
  <c r="D41" i="2" s="1"/>
  <c r="C38" i="2"/>
  <c r="D38" i="2" s="1"/>
  <c r="C37" i="2"/>
  <c r="D37" i="2" s="1"/>
  <c r="C36" i="2"/>
  <c r="D36" i="2" s="1"/>
  <c r="C35" i="2"/>
  <c r="D35" i="2" s="1"/>
  <c r="C34" i="2"/>
  <c r="D34" i="2" s="1"/>
  <c r="C33" i="2"/>
  <c r="D33" i="2" s="1"/>
  <c r="C32" i="2"/>
  <c r="D32" i="2" s="1"/>
  <c r="C31" i="2"/>
  <c r="D31" i="2" s="1"/>
  <c r="C30" i="2"/>
  <c r="D30" i="2" s="1"/>
  <c r="C29" i="2"/>
  <c r="D29" i="2" s="1"/>
  <c r="C28" i="2"/>
  <c r="D28" i="2" s="1"/>
  <c r="C27" i="2"/>
  <c r="D27" i="2" s="1"/>
  <c r="C26" i="2"/>
  <c r="D26" i="2" s="1"/>
  <c r="C25" i="2"/>
  <c r="D25" i="2" s="1"/>
  <c r="C24" i="2"/>
  <c r="D24" i="2" s="1"/>
  <c r="C23" i="2"/>
  <c r="D23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310" i="1"/>
  <c r="H310" i="1"/>
  <c r="N310" i="1" s="1"/>
  <c r="V313" i="1" s="1"/>
  <c r="AC312" i="1" s="1"/>
  <c r="F311" i="1"/>
  <c r="F312" i="1" s="1"/>
  <c r="G311" i="1"/>
  <c r="H311" i="1"/>
  <c r="G312" i="1"/>
  <c r="H312" i="1"/>
  <c r="G326" i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AA327" i="1"/>
  <c r="AA328" i="1" s="1"/>
  <c r="AA329" i="1" s="1"/>
  <c r="AA330" i="1" s="1"/>
  <c r="AA331" i="1" s="1"/>
  <c r="T327" i="1"/>
  <c r="T328" i="1" s="1"/>
  <c r="T329" i="1" s="1"/>
  <c r="T330" i="1" s="1"/>
  <c r="T331" i="1" s="1"/>
  <c r="T332" i="1" s="1"/>
  <c r="T333" i="1" s="1"/>
  <c r="M327" i="1"/>
  <c r="M328" i="1" s="1"/>
  <c r="M329" i="1" s="1"/>
  <c r="M330" i="1" s="1"/>
  <c r="M331" i="1" s="1"/>
  <c r="M332" i="1" s="1"/>
  <c r="M333" i="1" s="1"/>
  <c r="F327" i="1"/>
  <c r="F328" i="1" s="1"/>
  <c r="F329" i="1" s="1"/>
  <c r="F330" i="1" s="1"/>
  <c r="F331" i="1" s="1"/>
  <c r="F332" i="1" s="1"/>
  <c r="F333" i="1" s="1"/>
  <c r="G262" i="1"/>
  <c r="G263" i="1"/>
  <c r="G264" i="1"/>
  <c r="G265" i="1"/>
  <c r="G266" i="1"/>
  <c r="G267" i="1"/>
  <c r="N267" i="1" s="1"/>
  <c r="G268" i="1"/>
  <c r="G269" i="1"/>
  <c r="N269" i="1" s="1"/>
  <c r="AA311" i="1"/>
  <c r="AA312" i="1" s="1"/>
  <c r="AA313" i="1" s="1"/>
  <c r="AA314" i="1" s="1"/>
  <c r="AA315" i="1" s="1"/>
  <c r="H317" i="1"/>
  <c r="O310" i="1" s="1"/>
  <c r="U310" i="1" s="1"/>
  <c r="G317" i="1"/>
  <c r="N317" i="1" s="1"/>
  <c r="U317" i="1" s="1"/>
  <c r="H316" i="1"/>
  <c r="G316" i="1"/>
  <c r="H315" i="1"/>
  <c r="O312" i="1" s="1"/>
  <c r="G315" i="1"/>
  <c r="N315" i="1" s="1"/>
  <c r="H314" i="1"/>
  <c r="O313" i="1" s="1"/>
  <c r="G314" i="1"/>
  <c r="N314" i="1" s="1"/>
  <c r="H313" i="1"/>
  <c r="G313" i="1"/>
  <c r="T311" i="1"/>
  <c r="T312" i="1" s="1"/>
  <c r="T313" i="1" s="1"/>
  <c r="T314" i="1" s="1"/>
  <c r="T315" i="1" s="1"/>
  <c r="T316" i="1" s="1"/>
  <c r="T317" i="1" s="1"/>
  <c r="M311" i="1"/>
  <c r="M312" i="1" s="1"/>
  <c r="M313" i="1" s="1"/>
  <c r="M314" i="1" s="1"/>
  <c r="M315" i="1" s="1"/>
  <c r="M316" i="1" s="1"/>
  <c r="M317" i="1" s="1"/>
  <c r="T300" i="1"/>
  <c r="T301" i="1" s="1"/>
  <c r="H294" i="1"/>
  <c r="H295" i="1"/>
  <c r="H296" i="1"/>
  <c r="N296" i="1" s="1"/>
  <c r="H297" i="1"/>
  <c r="O315" i="1" l="1"/>
  <c r="V316" i="1" s="1"/>
  <c r="N313" i="1"/>
  <c r="U313" i="1" s="1"/>
  <c r="AB313" i="1" s="1"/>
  <c r="O316" i="1"/>
  <c r="N316" i="1"/>
  <c r="V315" i="1" s="1"/>
  <c r="AC314" i="1" s="1"/>
  <c r="U315" i="1"/>
  <c r="V310" i="1"/>
  <c r="AC311" i="1" s="1"/>
  <c r="O314" i="1"/>
  <c r="U314" i="1" s="1"/>
  <c r="AC315" i="1" s="1"/>
  <c r="N311" i="1"/>
  <c r="V312" i="1" s="1"/>
  <c r="AB312" i="1" s="1"/>
  <c r="O311" i="1"/>
  <c r="U311" i="1" s="1"/>
  <c r="AB311" i="1" s="1"/>
  <c r="N312" i="1"/>
  <c r="V311" i="1" s="1"/>
  <c r="AC310" i="1" s="1"/>
  <c r="O317" i="1"/>
  <c r="V314" i="1" s="1"/>
  <c r="AB314" i="1" s="1"/>
  <c r="AI327" i="1"/>
  <c r="C42" i="4" s="1"/>
  <c r="D42" i="4" s="1"/>
  <c r="AI326" i="1"/>
  <c r="C41" i="4" s="1"/>
  <c r="D41" i="4" s="1"/>
  <c r="AI339" i="1"/>
  <c r="C54" i="4" s="1"/>
  <c r="D54" i="4" s="1"/>
  <c r="AI338" i="1"/>
  <c r="C53" i="4" s="1"/>
  <c r="D53" i="4" s="1"/>
  <c r="AI335" i="1"/>
  <c r="C50" i="4" s="1"/>
  <c r="D50" i="4" s="1"/>
  <c r="AI334" i="1"/>
  <c r="C49" i="4" s="1"/>
  <c r="D49" i="4" s="1"/>
  <c r="AI341" i="1"/>
  <c r="C56" i="4" s="1"/>
  <c r="D56" i="4" s="1"/>
  <c r="AI340" i="1"/>
  <c r="C55" i="4" s="1"/>
  <c r="D55" i="4" s="1"/>
  <c r="AI331" i="1"/>
  <c r="C46" i="4" s="1"/>
  <c r="D46" i="4" s="1"/>
  <c r="AI330" i="1"/>
  <c r="C45" i="4" s="1"/>
  <c r="D45" i="4" s="1"/>
  <c r="AI332" i="1"/>
  <c r="C47" i="4" s="1"/>
  <c r="D47" i="4" s="1"/>
  <c r="AI333" i="1"/>
  <c r="C48" i="4" s="1"/>
  <c r="D48" i="4" s="1"/>
  <c r="C43" i="4"/>
  <c r="D43" i="4" s="1"/>
  <c r="AI329" i="1"/>
  <c r="C44" i="4" s="1"/>
  <c r="D44" i="4" s="1"/>
  <c r="U316" i="1" l="1"/>
  <c r="V317" i="1"/>
  <c r="AB317" i="1" s="1"/>
  <c r="AB315" i="1"/>
  <c r="AI321" i="1" s="1"/>
  <c r="AB310" i="1"/>
  <c r="U312" i="1"/>
  <c r="AC313" i="1" s="1"/>
  <c r="AI316" i="1" s="1"/>
  <c r="AC316" i="1"/>
  <c r="AI337" i="1"/>
  <c r="C52" i="4" s="1"/>
  <c r="D52" i="4" s="1"/>
  <c r="AI336" i="1"/>
  <c r="C51" i="4" s="1"/>
  <c r="D51" i="4" s="1"/>
  <c r="AI319" i="1"/>
  <c r="AI320" i="1"/>
  <c r="AI318" i="1"/>
  <c r="AI315" i="1"/>
  <c r="AA359" i="1"/>
  <c r="AA360" i="1" s="1"/>
  <c r="AA361" i="1" s="1"/>
  <c r="AA362" i="1" s="1"/>
  <c r="AA363" i="1" s="1"/>
  <c r="AA364" i="1" s="1"/>
  <c r="AA365" i="1" s="1"/>
  <c r="AA343" i="1"/>
  <c r="AA344" i="1" s="1"/>
  <c r="AA345" i="1" s="1"/>
  <c r="AA346" i="1" s="1"/>
  <c r="AA347" i="1" s="1"/>
  <c r="AA348" i="1" s="1"/>
  <c r="AA349" i="1" s="1"/>
  <c r="AA295" i="1"/>
  <c r="AA296" i="1" s="1"/>
  <c r="AA297" i="1" s="1"/>
  <c r="AA298" i="1" s="1"/>
  <c r="AA299" i="1" s="1"/>
  <c r="AA279" i="1"/>
  <c r="AA280" i="1" s="1"/>
  <c r="AA281" i="1" s="1"/>
  <c r="AA282" i="1" s="1"/>
  <c r="AA283" i="1" s="1"/>
  <c r="AA284" i="1" s="1"/>
  <c r="AA285" i="1" s="1"/>
  <c r="T359" i="1"/>
  <c r="T360" i="1" s="1"/>
  <c r="T361" i="1" s="1"/>
  <c r="T362" i="1" s="1"/>
  <c r="T363" i="1" s="1"/>
  <c r="T364" i="1" s="1"/>
  <c r="T365" i="1" s="1"/>
  <c r="T343" i="1"/>
  <c r="T344" i="1" s="1"/>
  <c r="T345" i="1" s="1"/>
  <c r="T346" i="1" s="1"/>
  <c r="T347" i="1" s="1"/>
  <c r="T348" i="1" s="1"/>
  <c r="T349" i="1" s="1"/>
  <c r="T295" i="1"/>
  <c r="T296" i="1" s="1"/>
  <c r="T297" i="1" s="1"/>
  <c r="T298" i="1" s="1"/>
  <c r="T279" i="1"/>
  <c r="T280" i="1" s="1"/>
  <c r="T281" i="1" s="1"/>
  <c r="T282" i="1" s="1"/>
  <c r="T283" i="1" s="1"/>
  <c r="T284" i="1" s="1"/>
  <c r="T285" i="1" s="1"/>
  <c r="M359" i="1"/>
  <c r="M360" i="1" s="1"/>
  <c r="M361" i="1" s="1"/>
  <c r="M362" i="1" s="1"/>
  <c r="M363" i="1" s="1"/>
  <c r="M364" i="1" s="1"/>
  <c r="M365" i="1" s="1"/>
  <c r="M343" i="1"/>
  <c r="M344" i="1" s="1"/>
  <c r="M345" i="1" s="1"/>
  <c r="M346" i="1" s="1"/>
  <c r="M347" i="1" s="1"/>
  <c r="M348" i="1" s="1"/>
  <c r="M349" i="1" s="1"/>
  <c r="M295" i="1"/>
  <c r="M296" i="1" s="1"/>
  <c r="M297" i="1" s="1"/>
  <c r="M298" i="1" s="1"/>
  <c r="M299" i="1" s="1"/>
  <c r="M300" i="1" s="1"/>
  <c r="M301" i="1" s="1"/>
  <c r="M279" i="1"/>
  <c r="M280" i="1" s="1"/>
  <c r="M281" i="1" s="1"/>
  <c r="M282" i="1" s="1"/>
  <c r="M283" i="1" s="1"/>
  <c r="M284" i="1" s="1"/>
  <c r="M285" i="1" s="1"/>
  <c r="AA263" i="1"/>
  <c r="AA264" i="1" s="1"/>
  <c r="AA265" i="1" s="1"/>
  <c r="AA266" i="1" s="1"/>
  <c r="AA267" i="1" s="1"/>
  <c r="AA268" i="1" s="1"/>
  <c r="AA269" i="1" s="1"/>
  <c r="T263" i="1"/>
  <c r="T264" i="1" s="1"/>
  <c r="T265" i="1" s="1"/>
  <c r="T266" i="1" s="1"/>
  <c r="T267" i="1" s="1"/>
  <c r="T268" i="1" s="1"/>
  <c r="T269" i="1" s="1"/>
  <c r="M263" i="1"/>
  <c r="M264" i="1" s="1"/>
  <c r="M265" i="1" s="1"/>
  <c r="M266" i="1" s="1"/>
  <c r="M267" i="1" s="1"/>
  <c r="M268" i="1" s="1"/>
  <c r="M269" i="1" s="1"/>
  <c r="F359" i="1"/>
  <c r="F360" i="1" s="1"/>
  <c r="F361" i="1" s="1"/>
  <c r="F362" i="1" s="1"/>
  <c r="F363" i="1" s="1"/>
  <c r="F364" i="1" s="1"/>
  <c r="F365" i="1" s="1"/>
  <c r="F343" i="1"/>
  <c r="F344" i="1" s="1"/>
  <c r="F345" i="1" s="1"/>
  <c r="F346" i="1" s="1"/>
  <c r="F347" i="1" s="1"/>
  <c r="F348" i="1" s="1"/>
  <c r="F349" i="1" s="1"/>
  <c r="F313" i="1"/>
  <c r="F314" i="1" s="1"/>
  <c r="F315" i="1" s="1"/>
  <c r="F316" i="1" s="1"/>
  <c r="F317" i="1" s="1"/>
  <c r="F295" i="1"/>
  <c r="F296" i="1" s="1"/>
  <c r="F297" i="1" s="1"/>
  <c r="F298" i="1" s="1"/>
  <c r="F299" i="1" s="1"/>
  <c r="F300" i="1" s="1"/>
  <c r="F301" i="1" s="1"/>
  <c r="F279" i="1"/>
  <c r="F280" i="1" s="1"/>
  <c r="F281" i="1" s="1"/>
  <c r="F282" i="1" s="1"/>
  <c r="F283" i="1" s="1"/>
  <c r="F284" i="1" s="1"/>
  <c r="F285" i="1" s="1"/>
  <c r="F263" i="1"/>
  <c r="F264" i="1" s="1"/>
  <c r="F265" i="1" s="1"/>
  <c r="F266" i="1" s="1"/>
  <c r="F267" i="1" s="1"/>
  <c r="F268" i="1" s="1"/>
  <c r="F269" i="1" s="1"/>
  <c r="AH263" i="1"/>
  <c r="AH264" i="1" s="1"/>
  <c r="AH265" i="1" s="1"/>
  <c r="AH266" i="1" s="1"/>
  <c r="AH267" i="1" s="1"/>
  <c r="AH268" i="1" s="1"/>
  <c r="AH269" i="1" s="1"/>
  <c r="AH270" i="1" s="1"/>
  <c r="AH271" i="1" s="1"/>
  <c r="AH272" i="1" s="1"/>
  <c r="AH273" i="1" s="1"/>
  <c r="AH274" i="1" s="1"/>
  <c r="AH275" i="1" s="1"/>
  <c r="AH276" i="1" s="1"/>
  <c r="AH277" i="1" s="1"/>
  <c r="AH278" i="1" s="1"/>
  <c r="AH279" i="1" s="1"/>
  <c r="AH280" i="1" s="1"/>
  <c r="AH281" i="1" s="1"/>
  <c r="AH282" i="1" s="1"/>
  <c r="AH283" i="1" s="1"/>
  <c r="AH284" i="1" s="1"/>
  <c r="AH285" i="1" s="1"/>
  <c r="AH286" i="1" s="1"/>
  <c r="AH287" i="1" s="1"/>
  <c r="AH288" i="1" s="1"/>
  <c r="AH289" i="1" s="1"/>
  <c r="AH290" i="1" s="1"/>
  <c r="AH291" i="1" s="1"/>
  <c r="AH292" i="1" s="1"/>
  <c r="AH293" i="1" s="1"/>
  <c r="AH294" i="1" s="1"/>
  <c r="AH295" i="1" s="1"/>
  <c r="AH296" i="1" s="1"/>
  <c r="AH297" i="1" s="1"/>
  <c r="AH298" i="1" s="1"/>
  <c r="AH299" i="1" s="1"/>
  <c r="AH300" i="1" s="1"/>
  <c r="AH301" i="1" s="1"/>
  <c r="AH302" i="1" s="1"/>
  <c r="AH303" i="1" s="1"/>
  <c r="AH304" i="1" s="1"/>
  <c r="AH305" i="1" s="1"/>
  <c r="AH306" i="1" s="1"/>
  <c r="AH307" i="1" s="1"/>
  <c r="AH308" i="1" s="1"/>
  <c r="AH309" i="1" s="1"/>
  <c r="AH310" i="1" s="1"/>
  <c r="AH311" i="1" s="1"/>
  <c r="AH312" i="1" s="1"/>
  <c r="AH313" i="1" s="1"/>
  <c r="AH314" i="1" s="1"/>
  <c r="AH315" i="1" s="1"/>
  <c r="AH316" i="1" s="1"/>
  <c r="AH317" i="1" s="1"/>
  <c r="AH318" i="1" s="1"/>
  <c r="G360" i="1"/>
  <c r="N363" i="1" s="1"/>
  <c r="U364" i="1" s="1"/>
  <c r="AB382" i="1" s="1"/>
  <c r="AI371" i="1" s="1"/>
  <c r="G361" i="1"/>
  <c r="N362" i="1" s="1"/>
  <c r="U365" i="1" s="1"/>
  <c r="AC382" i="1" s="1"/>
  <c r="AI370" i="1" s="1"/>
  <c r="G359" i="1"/>
  <c r="N364" i="1" s="1"/>
  <c r="V364" i="1" s="1"/>
  <c r="AB381" i="1" s="1"/>
  <c r="AI369" i="1" s="1"/>
  <c r="G358" i="1"/>
  <c r="N365" i="1" s="1"/>
  <c r="V365" i="1" s="1"/>
  <c r="AC381" i="1" s="1"/>
  <c r="AI368" i="1" s="1"/>
  <c r="G362" i="1"/>
  <c r="O362" i="1" s="1"/>
  <c r="U362" i="1" s="1"/>
  <c r="AB380" i="1" s="1"/>
  <c r="AI367" i="1" s="1"/>
  <c r="G363" i="1"/>
  <c r="O363" i="1" s="1"/>
  <c r="U363" i="1" s="1"/>
  <c r="AC380" i="1" s="1"/>
  <c r="AI366" i="1" s="1"/>
  <c r="G365" i="1"/>
  <c r="O365" i="1" s="1"/>
  <c r="V362" i="1" s="1"/>
  <c r="AB379" i="1" s="1"/>
  <c r="AI365" i="1" s="1"/>
  <c r="G364" i="1"/>
  <c r="O364" i="1" s="1"/>
  <c r="V363" i="1" s="1"/>
  <c r="AC379" i="1" s="1"/>
  <c r="AI364" i="1" s="1"/>
  <c r="H358" i="1"/>
  <c r="N358" i="1" s="1"/>
  <c r="U361" i="1" s="1"/>
  <c r="AC378" i="1" s="1"/>
  <c r="H360" i="1"/>
  <c r="N360" i="1" s="1"/>
  <c r="V360" i="1" s="1"/>
  <c r="AB377" i="1" s="1"/>
  <c r="AI361" i="1" s="1"/>
  <c r="H361" i="1"/>
  <c r="N361" i="1" s="1"/>
  <c r="V361" i="1" s="1"/>
  <c r="AC377" i="1" s="1"/>
  <c r="AI360" i="1" s="1"/>
  <c r="H362" i="1"/>
  <c r="O361" i="1" s="1"/>
  <c r="V358" i="1" s="1"/>
  <c r="AB376" i="1" s="1"/>
  <c r="AI359" i="1" s="1"/>
  <c r="H364" i="1"/>
  <c r="O359" i="1" s="1"/>
  <c r="U359" i="1" s="1"/>
  <c r="AC376" i="1" s="1"/>
  <c r="AI358" i="1" s="1"/>
  <c r="H365" i="1"/>
  <c r="O358" i="1" s="1"/>
  <c r="U358" i="1" s="1"/>
  <c r="AB375" i="1" s="1"/>
  <c r="AI357" i="1" s="1"/>
  <c r="H363" i="1"/>
  <c r="O360" i="1" s="1"/>
  <c r="V359" i="1" s="1"/>
  <c r="AC375" i="1" s="1"/>
  <c r="G344" i="1"/>
  <c r="N347" i="1" s="1"/>
  <c r="U348" i="1" s="1"/>
  <c r="AB366" i="1" s="1"/>
  <c r="AI355" i="1" s="1"/>
  <c r="G345" i="1"/>
  <c r="N346" i="1" s="1"/>
  <c r="U349" i="1" s="1"/>
  <c r="AC366" i="1" s="1"/>
  <c r="AI354" i="1" s="1"/>
  <c r="G343" i="1"/>
  <c r="N348" i="1" s="1"/>
  <c r="V348" i="1" s="1"/>
  <c r="AB365" i="1" s="1"/>
  <c r="AI353" i="1" s="1"/>
  <c r="G342" i="1"/>
  <c r="N349" i="1" s="1"/>
  <c r="V349" i="1" s="1"/>
  <c r="AC365" i="1" s="1"/>
  <c r="AI352" i="1" s="1"/>
  <c r="G346" i="1"/>
  <c r="O346" i="1" s="1"/>
  <c r="U346" i="1" s="1"/>
  <c r="AB364" i="1" s="1"/>
  <c r="AI351" i="1" s="1"/>
  <c r="G347" i="1"/>
  <c r="O347" i="1" s="1"/>
  <c r="U347" i="1" s="1"/>
  <c r="AC364" i="1" s="1"/>
  <c r="AI350" i="1" s="1"/>
  <c r="G349" i="1"/>
  <c r="O349" i="1" s="1"/>
  <c r="V346" i="1" s="1"/>
  <c r="AB363" i="1" s="1"/>
  <c r="AI349" i="1" s="1"/>
  <c r="G348" i="1"/>
  <c r="O348" i="1" s="1"/>
  <c r="V347" i="1" s="1"/>
  <c r="AC363" i="1" s="1"/>
  <c r="AI348" i="1" s="1"/>
  <c r="H342" i="1"/>
  <c r="N342" i="1" s="1"/>
  <c r="U345" i="1" s="1"/>
  <c r="AC362" i="1" s="1"/>
  <c r="H344" i="1"/>
  <c r="N344" i="1" s="1"/>
  <c r="V344" i="1" s="1"/>
  <c r="AB361" i="1" s="1"/>
  <c r="AI345" i="1" s="1"/>
  <c r="H345" i="1"/>
  <c r="N345" i="1" s="1"/>
  <c r="V345" i="1" s="1"/>
  <c r="AC361" i="1" s="1"/>
  <c r="AI344" i="1" s="1"/>
  <c r="H346" i="1"/>
  <c r="O345" i="1" s="1"/>
  <c r="V342" i="1" s="1"/>
  <c r="AB360" i="1" s="1"/>
  <c r="AI343" i="1" s="1"/>
  <c r="H348" i="1"/>
  <c r="O343" i="1" s="1"/>
  <c r="U343" i="1" s="1"/>
  <c r="AC360" i="1" s="1"/>
  <c r="AI342" i="1" s="1"/>
  <c r="H349" i="1"/>
  <c r="O342" i="1" s="1"/>
  <c r="U342" i="1" s="1"/>
  <c r="AB359" i="1" s="1"/>
  <c r="H347" i="1"/>
  <c r="O344" i="1" s="1"/>
  <c r="V343" i="1" s="1"/>
  <c r="AC359" i="1" s="1"/>
  <c r="AB350" i="1"/>
  <c r="AC350" i="1"/>
  <c r="AB349" i="1"/>
  <c r="AC349" i="1"/>
  <c r="AB348" i="1"/>
  <c r="AC348" i="1"/>
  <c r="AB347" i="1"/>
  <c r="AC347" i="1"/>
  <c r="AC346" i="1"/>
  <c r="AB345" i="1"/>
  <c r="AC345" i="1"/>
  <c r="AB344" i="1"/>
  <c r="AC344" i="1"/>
  <c r="AC343" i="1"/>
  <c r="AB343" i="1"/>
  <c r="G296" i="1"/>
  <c r="O299" i="1" s="1"/>
  <c r="U299" i="1" s="1"/>
  <c r="G297" i="1"/>
  <c r="G295" i="1"/>
  <c r="G294" i="1"/>
  <c r="G298" i="1"/>
  <c r="N298" i="1" s="1"/>
  <c r="G299" i="1"/>
  <c r="N299" i="1" s="1"/>
  <c r="G301" i="1"/>
  <c r="G300" i="1"/>
  <c r="N300" i="1" s="1"/>
  <c r="U300" i="1" s="1"/>
  <c r="H298" i="1"/>
  <c r="O297" i="1" s="1"/>
  <c r="V294" i="1" s="1"/>
  <c r="H300" i="1"/>
  <c r="H299" i="1"/>
  <c r="O296" i="1" s="1"/>
  <c r="H301" i="1"/>
  <c r="G280" i="1"/>
  <c r="O283" i="1" s="1"/>
  <c r="U283" i="1" s="1"/>
  <c r="AB283" i="1" s="1"/>
  <c r="H281" i="1"/>
  <c r="N281" i="1" s="1"/>
  <c r="U281" i="1" s="1"/>
  <c r="G281" i="1"/>
  <c r="O282" i="1" s="1"/>
  <c r="V285" i="1" s="1"/>
  <c r="H279" i="1"/>
  <c r="N279" i="1" s="1"/>
  <c r="G279" i="1"/>
  <c r="O284" i="1" s="1"/>
  <c r="G278" i="1"/>
  <c r="O285" i="1" s="1"/>
  <c r="V282" i="1" s="1"/>
  <c r="H278" i="1"/>
  <c r="N278" i="1" s="1"/>
  <c r="H282" i="1"/>
  <c r="G282" i="1"/>
  <c r="G283" i="1"/>
  <c r="N283" i="1" s="1"/>
  <c r="G285" i="1"/>
  <c r="G284" i="1"/>
  <c r="H284" i="1"/>
  <c r="H280" i="1"/>
  <c r="N280" i="1" s="1"/>
  <c r="U280" i="1" s="1"/>
  <c r="AC281" i="1" s="1"/>
  <c r="H283" i="1"/>
  <c r="O280" i="1" s="1"/>
  <c r="V279" i="1" s="1"/>
  <c r="H285" i="1"/>
  <c r="H262" i="1"/>
  <c r="O269" i="1" s="1"/>
  <c r="H263" i="1"/>
  <c r="O268" i="1" s="1"/>
  <c r="H267" i="1"/>
  <c r="H268" i="1"/>
  <c r="N268" i="1" s="1"/>
  <c r="V267" i="1" s="1"/>
  <c r="H264" i="1"/>
  <c r="O267" i="1" s="1"/>
  <c r="H265" i="1"/>
  <c r="O266" i="1" s="1"/>
  <c r="V269" i="1" s="1"/>
  <c r="H269" i="1"/>
  <c r="H266" i="1"/>
  <c r="N266" i="1" s="1"/>
  <c r="A435" i="1"/>
  <c r="A436" i="1" s="1"/>
  <c r="A652" i="1"/>
  <c r="A653" i="1" s="1"/>
  <c r="A654" i="1" s="1"/>
  <c r="A470" i="1"/>
  <c r="A471" i="1" s="1"/>
  <c r="A472" i="1" s="1"/>
  <c r="A473" i="1" s="1"/>
  <c r="A474" i="1" s="1"/>
  <c r="A421" i="1"/>
  <c r="A422" i="1" s="1"/>
  <c r="A423" i="1" s="1"/>
  <c r="A424" i="1" s="1"/>
  <c r="A425" i="1" s="1"/>
  <c r="A426" i="1" s="1"/>
  <c r="A427" i="1" s="1"/>
  <c r="A599" i="1"/>
  <c r="A600" i="1" s="1"/>
  <c r="A636" i="1"/>
  <c r="A637" i="1" s="1"/>
  <c r="A638" i="1" s="1"/>
  <c r="A639" i="1" s="1"/>
  <c r="A640" i="1" s="1"/>
  <c r="A641" i="1" s="1"/>
  <c r="A642" i="1" s="1"/>
  <c r="A643" i="1" s="1"/>
  <c r="A644" i="1" s="1"/>
  <c r="A446" i="1"/>
  <c r="A447" i="1" s="1"/>
  <c r="A448" i="1" s="1"/>
  <c r="A449" i="1" s="1"/>
  <c r="A509" i="1"/>
  <c r="A510" i="1" s="1"/>
  <c r="A511" i="1" s="1"/>
  <c r="A512" i="1" s="1"/>
  <c r="A493" i="1"/>
  <c r="A494" i="1" s="1"/>
  <c r="A544" i="1"/>
  <c r="A624" i="1"/>
  <c r="A625" i="1" s="1"/>
  <c r="A626" i="1" s="1"/>
  <c r="A627" i="1" s="1"/>
  <c r="A498" i="1"/>
  <c r="A548" i="1"/>
  <c r="A549" i="1" s="1"/>
  <c r="A550" i="1" s="1"/>
  <c r="A551" i="1" s="1"/>
  <c r="A552" i="1" s="1"/>
  <c r="A553" i="1" s="1"/>
  <c r="A629" i="1"/>
  <c r="A630" i="1" s="1"/>
  <c r="A658" i="1"/>
  <c r="A659" i="1" s="1"/>
  <c r="A660" i="1" s="1"/>
  <c r="A661" i="1" s="1"/>
  <c r="A484" i="1"/>
  <c r="A485" i="1" s="1"/>
  <c r="A486" i="1" s="1"/>
  <c r="A432" i="1"/>
  <c r="A617" i="1"/>
  <c r="A506" i="1"/>
  <c r="A507" i="1" s="1"/>
  <c r="A612" i="1"/>
  <c r="A517" i="1"/>
  <c r="A518" i="1" s="1"/>
  <c r="A519" i="1" s="1"/>
  <c r="A523" i="1"/>
  <c r="A606" i="1"/>
  <c r="A607" i="1" s="1"/>
  <c r="A594" i="1"/>
  <c r="A503" i="1"/>
  <c r="A504" i="1" s="1"/>
  <c r="A439" i="1"/>
  <c r="A538" i="1"/>
  <c r="A555" i="1"/>
  <c r="A556" i="1" s="1"/>
  <c r="A561" i="1"/>
  <c r="A646" i="1"/>
  <c r="A527" i="1"/>
  <c r="A587" i="1"/>
  <c r="A409" i="1"/>
  <c r="A410" i="1" s="1"/>
  <c r="A411" i="1" s="1"/>
  <c r="A564" i="1"/>
  <c r="A565" i="1" s="1"/>
  <c r="A572" i="1"/>
  <c r="A573" i="1" s="1"/>
  <c r="A458" i="1"/>
  <c r="A496" i="1"/>
  <c r="A540" i="1"/>
  <c r="A541" i="1" s="1"/>
  <c r="A582" i="1"/>
  <c r="A610" i="1"/>
  <c r="A620" i="1"/>
  <c r="A569" i="1"/>
  <c r="A570" i="1" s="1"/>
  <c r="A530" i="1"/>
  <c r="A452" i="1"/>
  <c r="A633" i="1"/>
  <c r="A634" i="1" s="1"/>
  <c r="A465" i="1"/>
  <c r="A525" i="1"/>
  <c r="A442" i="1"/>
  <c r="A575" i="1"/>
  <c r="A461" i="1"/>
  <c r="A462" i="1" s="1"/>
  <c r="A491" i="1"/>
  <c r="A417" i="1"/>
  <c r="A480" i="1"/>
  <c r="H514" i="1"/>
  <c r="O507" i="1" s="1"/>
  <c r="U507" i="1" s="1"/>
  <c r="AB524" i="1" s="1"/>
  <c r="AC533" i="1" s="1"/>
  <c r="G510" i="1"/>
  <c r="N511" i="1" s="1"/>
  <c r="U514" i="1" s="1"/>
  <c r="AC531" i="1" s="1"/>
  <c r="G511" i="1"/>
  <c r="O511" i="1" s="1"/>
  <c r="U511" i="1" s="1"/>
  <c r="G507" i="1"/>
  <c r="N514" i="1" s="1"/>
  <c r="V514" i="1" s="1"/>
  <c r="AC530" i="1" s="1"/>
  <c r="G514" i="1"/>
  <c r="O514" i="1" s="1"/>
  <c r="V511" i="1" s="1"/>
  <c r="AB528" i="1" s="1"/>
  <c r="G508" i="1"/>
  <c r="N513" i="1" s="1"/>
  <c r="V513" i="1" s="1"/>
  <c r="AB530" i="1" s="1"/>
  <c r="G509" i="1"/>
  <c r="N512" i="1" s="1"/>
  <c r="U513" i="1" s="1"/>
  <c r="G513" i="1"/>
  <c r="O513" i="1" s="1"/>
  <c r="V512" i="1" s="1"/>
  <c r="AC528" i="1" s="1"/>
  <c r="H513" i="1"/>
  <c r="O508" i="1" s="1"/>
  <c r="U508" i="1" s="1"/>
  <c r="AC525" i="1" s="1"/>
  <c r="G512" i="1"/>
  <c r="O512" i="1" s="1"/>
  <c r="U512" i="1" s="1"/>
  <c r="AC529" i="1" s="1"/>
  <c r="H512" i="1"/>
  <c r="O509" i="1" s="1"/>
  <c r="V508" i="1" s="1"/>
  <c r="AC524" i="1" s="1"/>
  <c r="H511" i="1"/>
  <c r="O510" i="1" s="1"/>
  <c r="V507" i="1" s="1"/>
  <c r="AB525" i="1" s="1"/>
  <c r="H507" i="1"/>
  <c r="N507" i="1" s="1"/>
  <c r="U510" i="1" s="1"/>
  <c r="AC527" i="1" s="1"/>
  <c r="H508" i="1"/>
  <c r="N508" i="1" s="1"/>
  <c r="U509" i="1" s="1"/>
  <c r="AB527" i="1" s="1"/>
  <c r="H510" i="1"/>
  <c r="N510" i="1" s="1"/>
  <c r="V510" i="1" s="1"/>
  <c r="AC526" i="1" s="1"/>
  <c r="H509" i="1"/>
  <c r="N509" i="1" s="1"/>
  <c r="V509" i="1" s="1"/>
  <c r="AB526" i="1" s="1"/>
  <c r="H498" i="1"/>
  <c r="O491" i="1" s="1"/>
  <c r="U491" i="1" s="1"/>
  <c r="AB508" i="1" s="1"/>
  <c r="AC517" i="1" s="1"/>
  <c r="G494" i="1"/>
  <c r="N495" i="1" s="1"/>
  <c r="U498" i="1" s="1"/>
  <c r="AC515" i="1" s="1"/>
  <c r="G495" i="1"/>
  <c r="O495" i="1" s="1"/>
  <c r="U495" i="1" s="1"/>
  <c r="G491" i="1"/>
  <c r="N498" i="1" s="1"/>
  <c r="V498" i="1" s="1"/>
  <c r="AC514" i="1" s="1"/>
  <c r="G498" i="1"/>
  <c r="O498" i="1" s="1"/>
  <c r="V495" i="1" s="1"/>
  <c r="AB512" i="1" s="1"/>
  <c r="G492" i="1"/>
  <c r="N497" i="1" s="1"/>
  <c r="V497" i="1" s="1"/>
  <c r="AB514" i="1" s="1"/>
  <c r="G493" i="1"/>
  <c r="N496" i="1" s="1"/>
  <c r="U497" i="1" s="1"/>
  <c r="G497" i="1"/>
  <c r="O497" i="1" s="1"/>
  <c r="V496" i="1" s="1"/>
  <c r="AC512" i="1" s="1"/>
  <c r="H497" i="1"/>
  <c r="O492" i="1" s="1"/>
  <c r="U492" i="1" s="1"/>
  <c r="AC509" i="1" s="1"/>
  <c r="G496" i="1"/>
  <c r="O496" i="1" s="1"/>
  <c r="U496" i="1" s="1"/>
  <c r="AC513" i="1" s="1"/>
  <c r="H496" i="1"/>
  <c r="O493" i="1" s="1"/>
  <c r="V492" i="1" s="1"/>
  <c r="AC508" i="1" s="1"/>
  <c r="H495" i="1"/>
  <c r="O494" i="1" s="1"/>
  <c r="V491" i="1" s="1"/>
  <c r="AB509" i="1" s="1"/>
  <c r="H491" i="1"/>
  <c r="N491" i="1" s="1"/>
  <c r="U494" i="1" s="1"/>
  <c r="AC511" i="1" s="1"/>
  <c r="H492" i="1"/>
  <c r="N492" i="1" s="1"/>
  <c r="U493" i="1" s="1"/>
  <c r="AB511" i="1" s="1"/>
  <c r="H494" i="1"/>
  <c r="N494" i="1" s="1"/>
  <c r="V494" i="1" s="1"/>
  <c r="AC510" i="1" s="1"/>
  <c r="H493" i="1"/>
  <c r="N493" i="1" s="1"/>
  <c r="V493" i="1" s="1"/>
  <c r="AB510" i="1" s="1"/>
  <c r="H482" i="1"/>
  <c r="O475" i="1" s="1"/>
  <c r="U475" i="1" s="1"/>
  <c r="AB492" i="1" s="1"/>
  <c r="AC501" i="1" s="1"/>
  <c r="G478" i="1"/>
  <c r="N479" i="1" s="1"/>
  <c r="U482" i="1" s="1"/>
  <c r="AC499" i="1" s="1"/>
  <c r="G479" i="1"/>
  <c r="O479" i="1" s="1"/>
  <c r="U479" i="1" s="1"/>
  <c r="G475" i="1"/>
  <c r="N482" i="1" s="1"/>
  <c r="V482" i="1" s="1"/>
  <c r="AC498" i="1" s="1"/>
  <c r="G482" i="1"/>
  <c r="O482" i="1" s="1"/>
  <c r="V479" i="1" s="1"/>
  <c r="AB496" i="1" s="1"/>
  <c r="G476" i="1"/>
  <c r="N481" i="1" s="1"/>
  <c r="V481" i="1" s="1"/>
  <c r="AB498" i="1" s="1"/>
  <c r="G477" i="1"/>
  <c r="N480" i="1" s="1"/>
  <c r="U481" i="1" s="1"/>
  <c r="G481" i="1"/>
  <c r="O481" i="1" s="1"/>
  <c r="V480" i="1" s="1"/>
  <c r="AC496" i="1" s="1"/>
  <c r="H481" i="1"/>
  <c r="O476" i="1" s="1"/>
  <c r="U476" i="1" s="1"/>
  <c r="AC493" i="1" s="1"/>
  <c r="G480" i="1"/>
  <c r="O480" i="1" s="1"/>
  <c r="U480" i="1" s="1"/>
  <c r="AC497" i="1" s="1"/>
  <c r="H480" i="1"/>
  <c r="O477" i="1" s="1"/>
  <c r="V476" i="1" s="1"/>
  <c r="AC492" i="1" s="1"/>
  <c r="H479" i="1"/>
  <c r="H475" i="1"/>
  <c r="N475" i="1" s="1"/>
  <c r="U478" i="1" s="1"/>
  <c r="AC495" i="1" s="1"/>
  <c r="H476" i="1"/>
  <c r="N476" i="1" s="1"/>
  <c r="U477" i="1" s="1"/>
  <c r="AB495" i="1" s="1"/>
  <c r="H478" i="1"/>
  <c r="N478" i="1" s="1"/>
  <c r="V478" i="1" s="1"/>
  <c r="AC494" i="1" s="1"/>
  <c r="O478" i="1"/>
  <c r="V475" i="1" s="1"/>
  <c r="AB493" i="1" s="1"/>
  <c r="H477" i="1"/>
  <c r="N477" i="1" s="1"/>
  <c r="V477" i="1" s="1"/>
  <c r="AB494" i="1" s="1"/>
  <c r="H466" i="1"/>
  <c r="O459" i="1" s="1"/>
  <c r="U459" i="1" s="1"/>
  <c r="AB476" i="1" s="1"/>
  <c r="AC485" i="1" s="1"/>
  <c r="G462" i="1"/>
  <c r="N463" i="1" s="1"/>
  <c r="U466" i="1" s="1"/>
  <c r="AC483" i="1" s="1"/>
  <c r="G463" i="1"/>
  <c r="O463" i="1" s="1"/>
  <c r="U463" i="1" s="1"/>
  <c r="G459" i="1"/>
  <c r="N466" i="1" s="1"/>
  <c r="V466" i="1" s="1"/>
  <c r="AC482" i="1" s="1"/>
  <c r="G466" i="1"/>
  <c r="O466" i="1" s="1"/>
  <c r="V463" i="1" s="1"/>
  <c r="AB480" i="1" s="1"/>
  <c r="G460" i="1"/>
  <c r="N465" i="1" s="1"/>
  <c r="V465" i="1" s="1"/>
  <c r="AB482" i="1" s="1"/>
  <c r="G461" i="1"/>
  <c r="N464" i="1" s="1"/>
  <c r="U465" i="1" s="1"/>
  <c r="G465" i="1"/>
  <c r="O465" i="1" s="1"/>
  <c r="V464" i="1" s="1"/>
  <c r="AC480" i="1" s="1"/>
  <c r="H465" i="1"/>
  <c r="G464" i="1"/>
  <c r="O464" i="1" s="1"/>
  <c r="U464" i="1" s="1"/>
  <c r="AC481" i="1" s="1"/>
  <c r="H464" i="1"/>
  <c r="O461" i="1" s="1"/>
  <c r="V460" i="1" s="1"/>
  <c r="AC476" i="1" s="1"/>
  <c r="H463" i="1"/>
  <c r="O462" i="1" s="1"/>
  <c r="V459" i="1" s="1"/>
  <c r="AB477" i="1" s="1"/>
  <c r="H459" i="1"/>
  <c r="N459" i="1" s="1"/>
  <c r="U462" i="1" s="1"/>
  <c r="AC479" i="1" s="1"/>
  <c r="H460" i="1"/>
  <c r="N460" i="1" s="1"/>
  <c r="U461" i="1" s="1"/>
  <c r="AB479" i="1" s="1"/>
  <c r="H462" i="1"/>
  <c r="N462" i="1" s="1"/>
  <c r="V462" i="1" s="1"/>
  <c r="AC478" i="1" s="1"/>
  <c r="H461" i="1"/>
  <c r="N461" i="1" s="1"/>
  <c r="V461" i="1" s="1"/>
  <c r="AB478" i="1" s="1"/>
  <c r="O460" i="1"/>
  <c r="U460" i="1" s="1"/>
  <c r="AC477" i="1" s="1"/>
  <c r="H450" i="1"/>
  <c r="O443" i="1" s="1"/>
  <c r="U443" i="1" s="1"/>
  <c r="AB460" i="1" s="1"/>
  <c r="AC469" i="1" s="1"/>
  <c r="G446" i="1"/>
  <c r="N447" i="1" s="1"/>
  <c r="U450" i="1" s="1"/>
  <c r="AC467" i="1" s="1"/>
  <c r="G447" i="1"/>
  <c r="O447" i="1" s="1"/>
  <c r="U447" i="1" s="1"/>
  <c r="G443" i="1"/>
  <c r="N450" i="1" s="1"/>
  <c r="V450" i="1" s="1"/>
  <c r="AC466" i="1" s="1"/>
  <c r="G450" i="1"/>
  <c r="O450" i="1" s="1"/>
  <c r="V447" i="1" s="1"/>
  <c r="AB464" i="1" s="1"/>
  <c r="G444" i="1"/>
  <c r="N449" i="1" s="1"/>
  <c r="V449" i="1" s="1"/>
  <c r="AB466" i="1" s="1"/>
  <c r="G445" i="1"/>
  <c r="N448" i="1" s="1"/>
  <c r="U449" i="1" s="1"/>
  <c r="G449" i="1"/>
  <c r="O449" i="1" s="1"/>
  <c r="V448" i="1" s="1"/>
  <c r="AC464" i="1" s="1"/>
  <c r="H449" i="1"/>
  <c r="O444" i="1" s="1"/>
  <c r="U444" i="1" s="1"/>
  <c r="AC461" i="1" s="1"/>
  <c r="G448" i="1"/>
  <c r="O448" i="1" s="1"/>
  <c r="U448" i="1" s="1"/>
  <c r="AC465" i="1" s="1"/>
  <c r="H448" i="1"/>
  <c r="O445" i="1" s="1"/>
  <c r="V444" i="1" s="1"/>
  <c r="AC460" i="1" s="1"/>
  <c r="H447" i="1"/>
  <c r="O446" i="1" s="1"/>
  <c r="V443" i="1" s="1"/>
  <c r="AB461" i="1" s="1"/>
  <c r="H443" i="1"/>
  <c r="N443" i="1" s="1"/>
  <c r="U446" i="1" s="1"/>
  <c r="AC463" i="1" s="1"/>
  <c r="H444" i="1"/>
  <c r="N444" i="1" s="1"/>
  <c r="U445" i="1" s="1"/>
  <c r="AB463" i="1" s="1"/>
  <c r="H446" i="1"/>
  <c r="N446" i="1" s="1"/>
  <c r="V446" i="1" s="1"/>
  <c r="AC462" i="1" s="1"/>
  <c r="H445" i="1"/>
  <c r="N445" i="1" s="1"/>
  <c r="V445" i="1" s="1"/>
  <c r="AB462" i="1" s="1"/>
  <c r="H434" i="1"/>
  <c r="O427" i="1" s="1"/>
  <c r="U427" i="1" s="1"/>
  <c r="AB444" i="1" s="1"/>
  <c r="AC453" i="1" s="1"/>
  <c r="G430" i="1"/>
  <c r="N431" i="1" s="1"/>
  <c r="U434" i="1" s="1"/>
  <c r="AC451" i="1" s="1"/>
  <c r="G431" i="1"/>
  <c r="O431" i="1" s="1"/>
  <c r="U431" i="1" s="1"/>
  <c r="G427" i="1"/>
  <c r="N434" i="1" s="1"/>
  <c r="V434" i="1" s="1"/>
  <c r="AC450" i="1" s="1"/>
  <c r="G434" i="1"/>
  <c r="O434" i="1" s="1"/>
  <c r="V431" i="1" s="1"/>
  <c r="AB448" i="1" s="1"/>
  <c r="G428" i="1"/>
  <c r="N433" i="1" s="1"/>
  <c r="V433" i="1" s="1"/>
  <c r="AB450" i="1" s="1"/>
  <c r="G429" i="1"/>
  <c r="N432" i="1" s="1"/>
  <c r="U433" i="1" s="1"/>
  <c r="G433" i="1"/>
  <c r="O433" i="1" s="1"/>
  <c r="V432" i="1" s="1"/>
  <c r="AC448" i="1" s="1"/>
  <c r="H433" i="1"/>
  <c r="O428" i="1" s="1"/>
  <c r="U428" i="1" s="1"/>
  <c r="AC444" i="1" s="1"/>
  <c r="G432" i="1"/>
  <c r="O432" i="1" s="1"/>
  <c r="U432" i="1" s="1"/>
  <c r="AC449" i="1" s="1"/>
  <c r="H432" i="1"/>
  <c r="O429" i="1" s="1"/>
  <c r="V428" i="1" s="1"/>
  <c r="AC445" i="1" s="1"/>
  <c r="H431" i="1"/>
  <c r="O430" i="1" s="1"/>
  <c r="V427" i="1" s="1"/>
  <c r="AB445" i="1" s="1"/>
  <c r="H427" i="1"/>
  <c r="N427" i="1" s="1"/>
  <c r="U430" i="1" s="1"/>
  <c r="AC447" i="1" s="1"/>
  <c r="H428" i="1"/>
  <c r="N428" i="1" s="1"/>
  <c r="U429" i="1" s="1"/>
  <c r="AB447" i="1" s="1"/>
  <c r="H430" i="1"/>
  <c r="N430" i="1" s="1"/>
  <c r="V430" i="1" s="1"/>
  <c r="AC446" i="1" s="1"/>
  <c r="H429" i="1"/>
  <c r="N429" i="1" s="1"/>
  <c r="V429" i="1" s="1"/>
  <c r="AB446" i="1" s="1"/>
  <c r="G413" i="1"/>
  <c r="N413" i="1" s="1"/>
  <c r="V412" i="1" s="1"/>
  <c r="AC428" i="1" s="1"/>
  <c r="AC437" i="1" s="1"/>
  <c r="H411" i="1"/>
  <c r="N418" i="1" s="1"/>
  <c r="V418" i="1" s="1"/>
  <c r="AC435" i="1" s="1"/>
  <c r="G418" i="1"/>
  <c r="O418" i="1" s="1"/>
  <c r="V415" i="1" s="1"/>
  <c r="G415" i="1"/>
  <c r="O415" i="1" s="1"/>
  <c r="U418" i="1" s="1"/>
  <c r="AC434" i="1" s="1"/>
  <c r="H418" i="1"/>
  <c r="O411" i="1" s="1"/>
  <c r="U414" i="1" s="1"/>
  <c r="AC430" i="1" s="1"/>
  <c r="H416" i="1"/>
  <c r="O416" i="1" s="1"/>
  <c r="U417" i="1" s="1"/>
  <c r="AB434" i="1" s="1"/>
  <c r="H412" i="1"/>
  <c r="N417" i="1" s="1"/>
  <c r="V417" i="1" s="1"/>
  <c r="H417" i="1"/>
  <c r="O417" i="1" s="1"/>
  <c r="V416" i="1" s="1"/>
  <c r="AC433" i="1" s="1"/>
  <c r="G417" i="1"/>
  <c r="O412" i="1" s="1"/>
  <c r="U413" i="1" s="1"/>
  <c r="AB431" i="1" s="1"/>
  <c r="H413" i="1"/>
  <c r="N416" i="1" s="1"/>
  <c r="U416" i="1" s="1"/>
  <c r="AC432" i="1" s="1"/>
  <c r="G416" i="1"/>
  <c r="O413" i="1" s="1"/>
  <c r="V413" i="1" s="1"/>
  <c r="AB430" i="1" s="1"/>
  <c r="G414" i="1"/>
  <c r="N415" i="1" s="1"/>
  <c r="U415" i="1" s="1"/>
  <c r="AB432" i="1" s="1"/>
  <c r="H415" i="1"/>
  <c r="O414" i="1" s="1"/>
  <c r="V411" i="1" s="1"/>
  <c r="AB429" i="1" s="1"/>
  <c r="H414" i="1"/>
  <c r="N414" i="1" s="1"/>
  <c r="V414" i="1" s="1"/>
  <c r="AC431" i="1" s="1"/>
  <c r="G412" i="1"/>
  <c r="N412" i="1" s="1"/>
  <c r="U412" i="1" s="1"/>
  <c r="AC429" i="1" s="1"/>
  <c r="G411" i="1"/>
  <c r="N411" i="1" s="1"/>
  <c r="U411" i="1" s="1"/>
  <c r="AB428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H107" i="1"/>
  <c r="O100" i="1" s="1"/>
  <c r="U100" i="1" s="1"/>
  <c r="AB100" i="1" s="1"/>
  <c r="AC109" i="1" s="1"/>
  <c r="G103" i="1"/>
  <c r="N104" i="1" s="1"/>
  <c r="U107" i="1" s="1"/>
  <c r="AC107" i="1" s="1"/>
  <c r="G104" i="1"/>
  <c r="O104" i="1" s="1"/>
  <c r="U104" i="1" s="1"/>
  <c r="AB107" i="1" s="1"/>
  <c r="G100" i="1"/>
  <c r="N107" i="1" s="1"/>
  <c r="V107" i="1" s="1"/>
  <c r="AC106" i="1" s="1"/>
  <c r="G107" i="1"/>
  <c r="O107" i="1" s="1"/>
  <c r="V104" i="1" s="1"/>
  <c r="AB104" i="1" s="1"/>
  <c r="G101" i="1"/>
  <c r="N106" i="1" s="1"/>
  <c r="V106" i="1" s="1"/>
  <c r="AB106" i="1" s="1"/>
  <c r="G102" i="1"/>
  <c r="N105" i="1" s="1"/>
  <c r="U106" i="1" s="1"/>
  <c r="G106" i="1"/>
  <c r="O106" i="1" s="1"/>
  <c r="V105" i="1" s="1"/>
  <c r="AC104" i="1" s="1"/>
  <c r="H106" i="1"/>
  <c r="O101" i="1" s="1"/>
  <c r="U101" i="1" s="1"/>
  <c r="AC101" i="1" s="1"/>
  <c r="G105" i="1"/>
  <c r="O105" i="1" s="1"/>
  <c r="U105" i="1" s="1"/>
  <c r="AC105" i="1" s="1"/>
  <c r="H105" i="1"/>
  <c r="O102" i="1" s="1"/>
  <c r="V101" i="1" s="1"/>
  <c r="AC100" i="1" s="1"/>
  <c r="H104" i="1"/>
  <c r="O103" i="1" s="1"/>
  <c r="V100" i="1" s="1"/>
  <c r="AB101" i="1" s="1"/>
  <c r="H100" i="1"/>
  <c r="N100" i="1" s="1"/>
  <c r="U103" i="1" s="1"/>
  <c r="AC103" i="1" s="1"/>
  <c r="H101" i="1"/>
  <c r="N101" i="1" s="1"/>
  <c r="U102" i="1" s="1"/>
  <c r="AB103" i="1" s="1"/>
  <c r="H103" i="1"/>
  <c r="N103" i="1" s="1"/>
  <c r="V103" i="1" s="1"/>
  <c r="AC102" i="1" s="1"/>
  <c r="H102" i="1"/>
  <c r="N102" i="1" s="1"/>
  <c r="V102" i="1" s="1"/>
  <c r="AB102" i="1" s="1"/>
  <c r="H91" i="1"/>
  <c r="O84" i="1" s="1"/>
  <c r="U84" i="1" s="1"/>
  <c r="AB84" i="1" s="1"/>
  <c r="AC93" i="1" s="1"/>
  <c r="G87" i="1"/>
  <c r="N88" i="1" s="1"/>
  <c r="U91" i="1" s="1"/>
  <c r="AC91" i="1" s="1"/>
  <c r="G88" i="1"/>
  <c r="O88" i="1" s="1"/>
  <c r="U88" i="1" s="1"/>
  <c r="AB89" i="1" s="1"/>
  <c r="G84" i="1"/>
  <c r="N91" i="1" s="1"/>
  <c r="V91" i="1" s="1"/>
  <c r="AC90" i="1" s="1"/>
  <c r="G91" i="1"/>
  <c r="O91" i="1" s="1"/>
  <c r="V88" i="1" s="1"/>
  <c r="AB88" i="1" s="1"/>
  <c r="G85" i="1"/>
  <c r="N90" i="1" s="1"/>
  <c r="V90" i="1" s="1"/>
  <c r="AB90" i="1" s="1"/>
  <c r="G86" i="1"/>
  <c r="N89" i="1" s="1"/>
  <c r="U90" i="1" s="1"/>
  <c r="G90" i="1"/>
  <c r="O90" i="1" s="1"/>
  <c r="V89" i="1" s="1"/>
  <c r="AC88" i="1" s="1"/>
  <c r="H90" i="1"/>
  <c r="O85" i="1" s="1"/>
  <c r="U85" i="1" s="1"/>
  <c r="AC85" i="1" s="1"/>
  <c r="G89" i="1"/>
  <c r="O89" i="1" s="1"/>
  <c r="U89" i="1" s="1"/>
  <c r="AC89" i="1" s="1"/>
  <c r="H89" i="1"/>
  <c r="O86" i="1" s="1"/>
  <c r="V85" i="1" s="1"/>
  <c r="AC84" i="1" s="1"/>
  <c r="H88" i="1"/>
  <c r="O87" i="1" s="1"/>
  <c r="V84" i="1" s="1"/>
  <c r="AB85" i="1" s="1"/>
  <c r="H84" i="1"/>
  <c r="N84" i="1" s="1"/>
  <c r="U87" i="1" s="1"/>
  <c r="AC87" i="1" s="1"/>
  <c r="H85" i="1"/>
  <c r="N85" i="1" s="1"/>
  <c r="U86" i="1" s="1"/>
  <c r="AB87" i="1" s="1"/>
  <c r="H87" i="1"/>
  <c r="N87" i="1" s="1"/>
  <c r="V87" i="1" s="1"/>
  <c r="AC86" i="1" s="1"/>
  <c r="H86" i="1"/>
  <c r="N86" i="1" s="1"/>
  <c r="V86" i="1" s="1"/>
  <c r="AB86" i="1" s="1"/>
  <c r="H75" i="1"/>
  <c r="O68" i="1" s="1"/>
  <c r="U68" i="1" s="1"/>
  <c r="AB68" i="1" s="1"/>
  <c r="AC77" i="1" s="1"/>
  <c r="G71" i="1"/>
  <c r="N72" i="1" s="1"/>
  <c r="U75" i="1" s="1"/>
  <c r="AC75" i="1" s="1"/>
  <c r="G72" i="1"/>
  <c r="O72" i="1" s="1"/>
  <c r="U72" i="1" s="1"/>
  <c r="AB75" i="1" s="1"/>
  <c r="G68" i="1"/>
  <c r="N75" i="1" s="1"/>
  <c r="V75" i="1" s="1"/>
  <c r="AC74" i="1" s="1"/>
  <c r="G75" i="1"/>
  <c r="O75" i="1" s="1"/>
  <c r="V72" i="1" s="1"/>
  <c r="AB72" i="1" s="1"/>
  <c r="G69" i="1"/>
  <c r="N74" i="1" s="1"/>
  <c r="V74" i="1" s="1"/>
  <c r="AB74" i="1" s="1"/>
  <c r="G70" i="1"/>
  <c r="N73" i="1" s="1"/>
  <c r="U74" i="1" s="1"/>
  <c r="G74" i="1"/>
  <c r="O74" i="1" s="1"/>
  <c r="V73" i="1" s="1"/>
  <c r="AC72" i="1" s="1"/>
  <c r="H74" i="1"/>
  <c r="O69" i="1" s="1"/>
  <c r="U69" i="1" s="1"/>
  <c r="AC69" i="1" s="1"/>
  <c r="G73" i="1"/>
  <c r="O73" i="1" s="1"/>
  <c r="U73" i="1" s="1"/>
  <c r="AC73" i="1" s="1"/>
  <c r="H73" i="1"/>
  <c r="O70" i="1" s="1"/>
  <c r="V69" i="1" s="1"/>
  <c r="AC68" i="1" s="1"/>
  <c r="H72" i="1"/>
  <c r="O71" i="1" s="1"/>
  <c r="V68" i="1" s="1"/>
  <c r="AB69" i="1" s="1"/>
  <c r="H68" i="1"/>
  <c r="N68" i="1" s="1"/>
  <c r="U71" i="1" s="1"/>
  <c r="AC71" i="1" s="1"/>
  <c r="H69" i="1"/>
  <c r="N69" i="1" s="1"/>
  <c r="U70" i="1" s="1"/>
  <c r="AB71" i="1" s="1"/>
  <c r="H71" i="1"/>
  <c r="N71" i="1" s="1"/>
  <c r="V71" i="1" s="1"/>
  <c r="AC70" i="1" s="1"/>
  <c r="H70" i="1"/>
  <c r="N70" i="1" s="1"/>
  <c r="V70" i="1" s="1"/>
  <c r="AB70" i="1" s="1"/>
  <c r="H59" i="1"/>
  <c r="O52" i="1" s="1"/>
  <c r="U52" i="1" s="1"/>
  <c r="AB52" i="1" s="1"/>
  <c r="AC61" i="1" s="1"/>
  <c r="G55" i="1"/>
  <c r="N56" i="1" s="1"/>
  <c r="U59" i="1" s="1"/>
  <c r="AC59" i="1" s="1"/>
  <c r="G56" i="1"/>
  <c r="O56" i="1" s="1"/>
  <c r="U56" i="1" s="1"/>
  <c r="G52" i="1"/>
  <c r="N59" i="1" s="1"/>
  <c r="V59" i="1" s="1"/>
  <c r="AC58" i="1" s="1"/>
  <c r="G59" i="1"/>
  <c r="O59" i="1" s="1"/>
  <c r="V56" i="1" s="1"/>
  <c r="AB56" i="1" s="1"/>
  <c r="G53" i="1"/>
  <c r="N58" i="1" s="1"/>
  <c r="V58" i="1" s="1"/>
  <c r="AB58" i="1" s="1"/>
  <c r="G54" i="1"/>
  <c r="N57" i="1" s="1"/>
  <c r="U58" i="1" s="1"/>
  <c r="G58" i="1"/>
  <c r="O58" i="1" s="1"/>
  <c r="V57" i="1" s="1"/>
  <c r="AC56" i="1" s="1"/>
  <c r="H58" i="1"/>
  <c r="O53" i="1" s="1"/>
  <c r="U53" i="1" s="1"/>
  <c r="AC53" i="1" s="1"/>
  <c r="G57" i="1"/>
  <c r="O57" i="1" s="1"/>
  <c r="U57" i="1" s="1"/>
  <c r="AC57" i="1" s="1"/>
  <c r="H57" i="1"/>
  <c r="O54" i="1" s="1"/>
  <c r="V53" i="1" s="1"/>
  <c r="AC52" i="1" s="1"/>
  <c r="H56" i="1"/>
  <c r="O55" i="1" s="1"/>
  <c r="V52" i="1" s="1"/>
  <c r="AB53" i="1" s="1"/>
  <c r="H52" i="1"/>
  <c r="N52" i="1" s="1"/>
  <c r="U55" i="1" s="1"/>
  <c r="AC55" i="1" s="1"/>
  <c r="H53" i="1"/>
  <c r="N53" i="1" s="1"/>
  <c r="U54" i="1" s="1"/>
  <c r="AB55" i="1" s="1"/>
  <c r="H55" i="1"/>
  <c r="N55" i="1" s="1"/>
  <c r="V55" i="1" s="1"/>
  <c r="AC54" i="1" s="1"/>
  <c r="H54" i="1"/>
  <c r="N54" i="1" s="1"/>
  <c r="V54" i="1" s="1"/>
  <c r="AB54" i="1" s="1"/>
  <c r="H43" i="1"/>
  <c r="O36" i="1" s="1"/>
  <c r="U36" i="1" s="1"/>
  <c r="AB36" i="1" s="1"/>
  <c r="AC45" i="1" s="1"/>
  <c r="G39" i="1"/>
  <c r="N40" i="1" s="1"/>
  <c r="U43" i="1" s="1"/>
  <c r="AC43" i="1" s="1"/>
  <c r="G40" i="1"/>
  <c r="O40" i="1" s="1"/>
  <c r="U40" i="1" s="1"/>
  <c r="G36" i="1"/>
  <c r="N43" i="1" s="1"/>
  <c r="V43" i="1" s="1"/>
  <c r="AC42" i="1" s="1"/>
  <c r="G43" i="1"/>
  <c r="O43" i="1" s="1"/>
  <c r="V40" i="1" s="1"/>
  <c r="AB40" i="1" s="1"/>
  <c r="G37" i="1"/>
  <c r="N42" i="1" s="1"/>
  <c r="V42" i="1" s="1"/>
  <c r="AB42" i="1" s="1"/>
  <c r="G38" i="1"/>
  <c r="N41" i="1" s="1"/>
  <c r="U42" i="1" s="1"/>
  <c r="G42" i="1"/>
  <c r="O42" i="1" s="1"/>
  <c r="V41" i="1" s="1"/>
  <c r="AC40" i="1" s="1"/>
  <c r="H42" i="1"/>
  <c r="O37" i="1" s="1"/>
  <c r="U37" i="1" s="1"/>
  <c r="AC37" i="1" s="1"/>
  <c r="G41" i="1"/>
  <c r="O41" i="1" s="1"/>
  <c r="U41" i="1" s="1"/>
  <c r="AC41" i="1" s="1"/>
  <c r="H41" i="1"/>
  <c r="O38" i="1" s="1"/>
  <c r="V37" i="1" s="1"/>
  <c r="AC36" i="1" s="1"/>
  <c r="H40" i="1"/>
  <c r="O39" i="1" s="1"/>
  <c r="V36" i="1" s="1"/>
  <c r="AB37" i="1" s="1"/>
  <c r="H36" i="1"/>
  <c r="N36" i="1" s="1"/>
  <c r="U39" i="1" s="1"/>
  <c r="AC39" i="1" s="1"/>
  <c r="H37" i="1"/>
  <c r="N37" i="1" s="1"/>
  <c r="U38" i="1" s="1"/>
  <c r="AB39" i="1" s="1"/>
  <c r="H39" i="1"/>
  <c r="N39" i="1" s="1"/>
  <c r="V39" i="1" s="1"/>
  <c r="AC38" i="1" s="1"/>
  <c r="H38" i="1"/>
  <c r="N38" i="1" s="1"/>
  <c r="V38" i="1" s="1"/>
  <c r="AB38" i="1" s="1"/>
  <c r="H27" i="1"/>
  <c r="O20" i="1" s="1"/>
  <c r="U20" i="1" s="1"/>
  <c r="AB20" i="1" s="1"/>
  <c r="AC29" i="1" s="1"/>
  <c r="G23" i="1"/>
  <c r="N24" i="1" s="1"/>
  <c r="U27" i="1" s="1"/>
  <c r="AC27" i="1" s="1"/>
  <c r="G24" i="1"/>
  <c r="O24" i="1" s="1"/>
  <c r="U24" i="1" s="1"/>
  <c r="AB25" i="1" s="1"/>
  <c r="G20" i="1"/>
  <c r="N27" i="1" s="1"/>
  <c r="V27" i="1" s="1"/>
  <c r="AC26" i="1" s="1"/>
  <c r="G27" i="1"/>
  <c r="O27" i="1" s="1"/>
  <c r="V24" i="1" s="1"/>
  <c r="AB24" i="1" s="1"/>
  <c r="G21" i="1"/>
  <c r="N26" i="1" s="1"/>
  <c r="V26" i="1" s="1"/>
  <c r="AB26" i="1" s="1"/>
  <c r="G22" i="1"/>
  <c r="N25" i="1" s="1"/>
  <c r="U26" i="1" s="1"/>
  <c r="G26" i="1"/>
  <c r="O26" i="1" s="1"/>
  <c r="V25" i="1" s="1"/>
  <c r="AC24" i="1" s="1"/>
  <c r="H26" i="1"/>
  <c r="O21" i="1" s="1"/>
  <c r="U21" i="1" s="1"/>
  <c r="AC20" i="1" s="1"/>
  <c r="G25" i="1"/>
  <c r="O25" i="1" s="1"/>
  <c r="U25" i="1" s="1"/>
  <c r="AC25" i="1" s="1"/>
  <c r="H25" i="1"/>
  <c r="O22" i="1" s="1"/>
  <c r="V21" i="1" s="1"/>
  <c r="AC21" i="1" s="1"/>
  <c r="H24" i="1"/>
  <c r="H20" i="1"/>
  <c r="N20" i="1" s="1"/>
  <c r="U23" i="1" s="1"/>
  <c r="AC23" i="1" s="1"/>
  <c r="H21" i="1"/>
  <c r="N21" i="1" s="1"/>
  <c r="U22" i="1" s="1"/>
  <c r="AB23" i="1" s="1"/>
  <c r="H23" i="1"/>
  <c r="N23" i="1" s="1"/>
  <c r="V23" i="1" s="1"/>
  <c r="AC22" i="1" s="1"/>
  <c r="O23" i="1"/>
  <c r="V20" i="1" s="1"/>
  <c r="AB21" i="1" s="1"/>
  <c r="H22" i="1"/>
  <c r="N22" i="1" s="1"/>
  <c r="V22" i="1" s="1"/>
  <c r="AB22" i="1" s="1"/>
  <c r="G6" i="1"/>
  <c r="N6" i="1" s="1"/>
  <c r="V5" i="1" s="1"/>
  <c r="AC4" i="1" s="1"/>
  <c r="AC13" i="1" s="1"/>
  <c r="H4" i="1"/>
  <c r="N11" i="1" s="1"/>
  <c r="V11" i="1" s="1"/>
  <c r="AC11" i="1" s="1"/>
  <c r="G11" i="1"/>
  <c r="O11" i="1" s="1"/>
  <c r="V8" i="1" s="1"/>
  <c r="AB11" i="1" s="1"/>
  <c r="G8" i="1"/>
  <c r="O8" i="1" s="1"/>
  <c r="U11" i="1" s="1"/>
  <c r="AC10" i="1" s="1"/>
  <c r="H11" i="1"/>
  <c r="O4" i="1" s="1"/>
  <c r="U7" i="1" s="1"/>
  <c r="AC6" i="1" s="1"/>
  <c r="H9" i="1"/>
  <c r="O9" i="1" s="1"/>
  <c r="U10" i="1" s="1"/>
  <c r="AB10" i="1" s="1"/>
  <c r="H5" i="1"/>
  <c r="N10" i="1" s="1"/>
  <c r="V10" i="1" s="1"/>
  <c r="H10" i="1"/>
  <c r="O10" i="1" s="1"/>
  <c r="V9" i="1" s="1"/>
  <c r="AC9" i="1" s="1"/>
  <c r="G10" i="1"/>
  <c r="O5" i="1" s="1"/>
  <c r="U6" i="1" s="1"/>
  <c r="AB7" i="1" s="1"/>
  <c r="H6" i="1"/>
  <c r="N9" i="1" s="1"/>
  <c r="U9" i="1" s="1"/>
  <c r="AC8" i="1" s="1"/>
  <c r="G9" i="1"/>
  <c r="O6" i="1" s="1"/>
  <c r="V6" i="1" s="1"/>
  <c r="AB6" i="1" s="1"/>
  <c r="G7" i="1"/>
  <c r="N8" i="1" s="1"/>
  <c r="U8" i="1" s="1"/>
  <c r="AB8" i="1" s="1"/>
  <c r="H8" i="1"/>
  <c r="O7" i="1" s="1"/>
  <c r="V4" i="1" s="1"/>
  <c r="AB5" i="1" s="1"/>
  <c r="H7" i="1"/>
  <c r="N7" i="1" s="1"/>
  <c r="V7" i="1" s="1"/>
  <c r="AC7" i="1" s="1"/>
  <c r="G5" i="1"/>
  <c r="N5" i="1" s="1"/>
  <c r="U5" i="1" s="1"/>
  <c r="AC5" i="1" s="1"/>
  <c r="G4" i="1"/>
  <c r="N4" i="1" s="1"/>
  <c r="U4" i="1" s="1"/>
  <c r="AB4" i="1" s="1"/>
  <c r="H359" i="1"/>
  <c r="N359" i="1" s="1"/>
  <c r="U360" i="1" s="1"/>
  <c r="AB378" i="1" s="1"/>
  <c r="H343" i="1"/>
  <c r="N343" i="1" s="1"/>
  <c r="U344" i="1" s="1"/>
  <c r="AB362" i="1" s="1"/>
  <c r="AB346" i="1"/>
  <c r="O295" i="1" l="1"/>
  <c r="N284" i="1"/>
  <c r="U284" i="1" s="1"/>
  <c r="AC285" i="1" s="1"/>
  <c r="O281" i="1"/>
  <c r="V278" i="1" s="1"/>
  <c r="AB316" i="1"/>
  <c r="AI323" i="1" s="1"/>
  <c r="AC317" i="1"/>
  <c r="AI325" i="1" s="1"/>
  <c r="U266" i="1"/>
  <c r="AC267" i="1" s="1"/>
  <c r="O278" i="1"/>
  <c r="V281" i="1" s="1"/>
  <c r="AB281" i="1" s="1"/>
  <c r="O294" i="1"/>
  <c r="U294" i="1" s="1"/>
  <c r="AC295" i="1" s="1"/>
  <c r="U268" i="1"/>
  <c r="V300" i="1"/>
  <c r="AB300" i="1" s="1"/>
  <c r="N297" i="1"/>
  <c r="U297" i="1" s="1"/>
  <c r="O298" i="1"/>
  <c r="V301" i="1" s="1"/>
  <c r="AC300" i="1" s="1"/>
  <c r="V268" i="1"/>
  <c r="U267" i="1"/>
  <c r="AC266" i="1" s="1"/>
  <c r="U269" i="1"/>
  <c r="AC268" i="1" s="1"/>
  <c r="V266" i="1"/>
  <c r="AB266" i="1" s="1"/>
  <c r="N285" i="1"/>
  <c r="U285" i="1" s="1"/>
  <c r="AB285" i="1" s="1"/>
  <c r="O279" i="1"/>
  <c r="V280" i="1" s="1"/>
  <c r="N282" i="1"/>
  <c r="U282" i="1" s="1"/>
  <c r="AC283" i="1" s="1"/>
  <c r="N301" i="1"/>
  <c r="N294" i="1"/>
  <c r="V297" i="1" s="1"/>
  <c r="O301" i="1"/>
  <c r="U296" i="1"/>
  <c r="V295" i="1"/>
  <c r="AC294" i="1" s="1"/>
  <c r="N295" i="1"/>
  <c r="U295" i="1" s="1"/>
  <c r="AB295" i="1" s="1"/>
  <c r="O300" i="1"/>
  <c r="V299" i="1" s="1"/>
  <c r="AC298" i="1" s="1"/>
  <c r="AB294" i="1"/>
  <c r="AB299" i="1"/>
  <c r="AC301" i="1"/>
  <c r="V284" i="1"/>
  <c r="AI317" i="1"/>
  <c r="AI314" i="1"/>
  <c r="AI322" i="1"/>
  <c r="AI310" i="1"/>
  <c r="AH319" i="1"/>
  <c r="AH320" i="1" s="1"/>
  <c r="O265" i="1"/>
  <c r="N264" i="1"/>
  <c r="U264" i="1" s="1"/>
  <c r="O262" i="1"/>
  <c r="AB91" i="1"/>
  <c r="AB27" i="1"/>
  <c r="AC384" i="1"/>
  <c r="AI356" i="1"/>
  <c r="O263" i="1"/>
  <c r="N265" i="1"/>
  <c r="N262" i="1"/>
  <c r="N263" i="1"/>
  <c r="AB59" i="1"/>
  <c r="AB57" i="1"/>
  <c r="AB43" i="1"/>
  <c r="AB41" i="1"/>
  <c r="AB465" i="1"/>
  <c r="AB467" i="1"/>
  <c r="AB529" i="1"/>
  <c r="AB531" i="1"/>
  <c r="AB449" i="1"/>
  <c r="AB451" i="1"/>
  <c r="AB433" i="1"/>
  <c r="AB435" i="1"/>
  <c r="AC352" i="1"/>
  <c r="AI346" i="1"/>
  <c r="AI347" i="1"/>
  <c r="AB513" i="1"/>
  <c r="AB515" i="1"/>
  <c r="O264" i="1"/>
  <c r="V263" i="1" s="1"/>
  <c r="AC262" i="1" s="1"/>
  <c r="AC368" i="1"/>
  <c r="AI363" i="1"/>
  <c r="AI362" i="1"/>
  <c r="AB9" i="1"/>
  <c r="AB105" i="1"/>
  <c r="AB499" i="1"/>
  <c r="AB497" i="1"/>
  <c r="AB73" i="1"/>
  <c r="AB481" i="1"/>
  <c r="AB483" i="1"/>
  <c r="U278" i="1" l="1"/>
  <c r="AC279" i="1" s="1"/>
  <c r="V283" i="1"/>
  <c r="U262" i="1"/>
  <c r="AC263" i="1" s="1"/>
  <c r="V262" i="1"/>
  <c r="AB262" i="1" s="1"/>
  <c r="U279" i="1"/>
  <c r="AB279" i="1" s="1"/>
  <c r="AB297" i="1"/>
  <c r="AB267" i="1"/>
  <c r="V264" i="1"/>
  <c r="AC265" i="1" s="1"/>
  <c r="V298" i="1"/>
  <c r="AB298" i="1" s="1"/>
  <c r="AC269" i="1"/>
  <c r="AB268" i="1"/>
  <c r="U265" i="1"/>
  <c r="U263" i="1"/>
  <c r="AB263" i="1" s="1"/>
  <c r="AC296" i="1"/>
  <c r="U301" i="1"/>
  <c r="AB301" i="1" s="1"/>
  <c r="U298" i="1"/>
  <c r="AC299" i="1" s="1"/>
  <c r="V296" i="1"/>
  <c r="AB296" i="1" s="1"/>
  <c r="V265" i="1"/>
  <c r="AC297" i="1"/>
  <c r="AB269" i="1"/>
  <c r="AI324" i="1"/>
  <c r="AI313" i="1"/>
  <c r="AI312" i="1"/>
  <c r="AC320" i="1"/>
  <c r="AI311" i="1"/>
  <c r="AH321" i="1"/>
  <c r="AH322" i="1" s="1"/>
  <c r="AH323" i="1" s="1"/>
  <c r="AH324" i="1" s="1"/>
  <c r="AH325" i="1" s="1"/>
  <c r="AH326" i="1" s="1"/>
  <c r="AH327" i="1" s="1"/>
  <c r="AH328" i="1" s="1"/>
  <c r="AH329" i="1" s="1"/>
  <c r="AH330" i="1" s="1"/>
  <c r="AH331" i="1" s="1"/>
  <c r="AH332" i="1" s="1"/>
  <c r="AH333" i="1" s="1"/>
  <c r="AH334" i="1" s="1"/>
  <c r="AH335" i="1" s="1"/>
  <c r="AH336" i="1" s="1"/>
  <c r="AH337" i="1" s="1"/>
  <c r="AH338" i="1" s="1"/>
  <c r="AH339" i="1" s="1"/>
  <c r="AH340" i="1" s="1"/>
  <c r="AH341" i="1" s="1"/>
  <c r="AH342" i="1" s="1"/>
  <c r="AH343" i="1" s="1"/>
  <c r="AH344" i="1" s="1"/>
  <c r="AH345" i="1" s="1"/>
  <c r="AH346" i="1" s="1"/>
  <c r="AH347" i="1" s="1"/>
  <c r="AH348" i="1" s="1"/>
  <c r="AH349" i="1" s="1"/>
  <c r="AH350" i="1" s="1"/>
  <c r="AH351" i="1" s="1"/>
  <c r="AH352" i="1" s="1"/>
  <c r="AH353" i="1" s="1"/>
  <c r="AH354" i="1" s="1"/>
  <c r="AH355" i="1" s="1"/>
  <c r="AH356" i="1" s="1"/>
  <c r="AH357" i="1" s="1"/>
  <c r="AH358" i="1" s="1"/>
  <c r="AH359" i="1" s="1"/>
  <c r="AH360" i="1" s="1"/>
  <c r="AH361" i="1" s="1"/>
  <c r="AH362" i="1" s="1"/>
  <c r="AH363" i="1" s="1"/>
  <c r="AH364" i="1" s="1"/>
  <c r="AH365" i="1" s="1"/>
  <c r="AH366" i="1" s="1"/>
  <c r="AH367" i="1" s="1"/>
  <c r="AH368" i="1" s="1"/>
  <c r="AH369" i="1" s="1"/>
  <c r="AH370" i="1" s="1"/>
  <c r="AH371" i="1" s="1"/>
  <c r="AH372" i="1" s="1"/>
  <c r="AH373" i="1" s="1"/>
  <c r="AB278" i="1"/>
  <c r="AB264" i="1" l="1"/>
  <c r="AI267" i="1" s="1"/>
  <c r="C10" i="4" s="1"/>
  <c r="D10" i="4" s="1"/>
  <c r="AB265" i="1"/>
  <c r="AC264" i="1"/>
  <c r="AI309" i="1"/>
  <c r="C38" i="4" s="1"/>
  <c r="D38" i="4" s="1"/>
  <c r="AC278" i="1"/>
  <c r="AI278" i="1" s="1"/>
  <c r="G5" i="4" s="1"/>
  <c r="H5" i="4" s="1"/>
  <c r="AB284" i="1"/>
  <c r="AI291" i="1" s="1"/>
  <c r="G18" i="4" s="1"/>
  <c r="H18" i="4" s="1"/>
  <c r="AI279" i="1"/>
  <c r="G6" i="4" s="1"/>
  <c r="H6" i="4" s="1"/>
  <c r="AI264" i="1"/>
  <c r="C7" i="4" s="1"/>
  <c r="D7" i="4" s="1"/>
  <c r="AI276" i="1"/>
  <c r="C19" i="4" s="1"/>
  <c r="D19" i="4" s="1"/>
  <c r="AI308" i="1"/>
  <c r="C37" i="4" s="1"/>
  <c r="D37" i="4" s="1"/>
  <c r="AI272" i="1"/>
  <c r="C15" i="4" s="1"/>
  <c r="D15" i="4" s="1"/>
  <c r="AB282" i="1"/>
  <c r="AB280" i="1"/>
  <c r="AC284" i="1"/>
  <c r="AI290" i="1" s="1"/>
  <c r="G17" i="4" s="1"/>
  <c r="H17" i="4" s="1"/>
  <c r="AC280" i="1"/>
  <c r="AI273" i="1"/>
  <c r="C16" i="4" s="1"/>
  <c r="D16" i="4" s="1"/>
  <c r="AI281" i="1"/>
  <c r="G8" i="4" s="1"/>
  <c r="H8" i="4" s="1"/>
  <c r="AI288" i="1"/>
  <c r="G15" i="4" s="1"/>
  <c r="H15" i="4" s="1"/>
  <c r="AI289" i="1"/>
  <c r="G16" i="4" s="1"/>
  <c r="H16" i="4" s="1"/>
  <c r="AI280" i="1"/>
  <c r="G7" i="4" s="1"/>
  <c r="H7" i="4" s="1"/>
  <c r="AC282" i="1"/>
  <c r="AC287" i="1" l="1"/>
  <c r="AI293" i="1"/>
  <c r="G20" i="4" s="1"/>
  <c r="H20" i="4" s="1"/>
  <c r="AI268" i="1"/>
  <c r="C11" i="4" s="1"/>
  <c r="D11" i="4" s="1"/>
  <c r="AI265" i="1"/>
  <c r="C8" i="4" s="1"/>
  <c r="D8" i="4" s="1"/>
  <c r="AI301" i="1"/>
  <c r="C30" i="4" s="1"/>
  <c r="D30" i="4" s="1"/>
  <c r="AI294" i="1"/>
  <c r="C23" i="4" s="1"/>
  <c r="D23" i="4" s="1"/>
  <c r="AI299" i="1"/>
  <c r="C28" i="4" s="1"/>
  <c r="D28" i="4" s="1"/>
  <c r="AI295" i="1"/>
  <c r="C24" i="4" s="1"/>
  <c r="D24" i="4" s="1"/>
  <c r="AI286" i="1"/>
  <c r="G13" i="4" s="1"/>
  <c r="H13" i="4" s="1"/>
  <c r="AI292" i="1"/>
  <c r="G19" i="4" s="1"/>
  <c r="H19" i="4" s="1"/>
  <c r="AI263" i="1"/>
  <c r="C6" i="4" s="1"/>
  <c r="D6" i="4" s="1"/>
  <c r="AI300" i="1"/>
  <c r="C29" i="4" s="1"/>
  <c r="D29" i="4" s="1"/>
  <c r="AI262" i="1"/>
  <c r="C5" i="4" s="1"/>
  <c r="D5" i="4" s="1"/>
  <c r="AI277" i="1"/>
  <c r="C20" i="4" s="1"/>
  <c r="D20" i="4" s="1"/>
  <c r="AC304" i="1"/>
  <c r="AI285" i="1"/>
  <c r="G12" i="4" s="1"/>
  <c r="H12" i="4" s="1"/>
  <c r="AI284" i="1"/>
  <c r="G11" i="4" s="1"/>
  <c r="H11" i="4" s="1"/>
  <c r="AI307" i="1"/>
  <c r="C36" i="4" s="1"/>
  <c r="D36" i="4" s="1"/>
  <c r="AI306" i="1"/>
  <c r="C35" i="4" s="1"/>
  <c r="D35" i="4" s="1"/>
  <c r="AI266" i="1"/>
  <c r="C9" i="4" s="1"/>
  <c r="D9" i="4" s="1"/>
  <c r="AI283" i="1"/>
  <c r="G10" i="4" s="1"/>
  <c r="H10" i="4" s="1"/>
  <c r="AI282" i="1"/>
  <c r="G9" i="4" s="1"/>
  <c r="H9" i="4" s="1"/>
  <c r="AI275" i="1"/>
  <c r="C18" i="4" s="1"/>
  <c r="D18" i="4" s="1"/>
  <c r="AI298" i="1"/>
  <c r="C27" i="4" s="1"/>
  <c r="D27" i="4" s="1"/>
  <c r="AC271" i="1"/>
  <c r="AI303" i="1"/>
  <c r="C32" i="4" s="1"/>
  <c r="D32" i="4" s="1"/>
  <c r="AI302" i="1"/>
  <c r="C31" i="4" s="1"/>
  <c r="D31" i="4" s="1"/>
  <c r="AI271" i="1"/>
  <c r="C14" i="4" s="1"/>
  <c r="D14" i="4" s="1"/>
  <c r="AI270" i="1"/>
  <c r="C13" i="4" s="1"/>
  <c r="D13" i="4" s="1"/>
  <c r="AI274" i="1"/>
  <c r="C17" i="4" s="1"/>
  <c r="D17" i="4" s="1"/>
  <c r="AI304" i="1"/>
  <c r="C33" i="4" s="1"/>
  <c r="D33" i="4" s="1"/>
  <c r="AI305" i="1"/>
  <c r="C34" i="4" s="1"/>
  <c r="D34" i="4" s="1"/>
  <c r="AI296" i="1"/>
  <c r="C25" i="4" s="1"/>
  <c r="D25" i="4" s="1"/>
  <c r="AI297" i="1"/>
  <c r="C26" i="4" s="1"/>
  <c r="D26" i="4" s="1"/>
  <c r="AI287" i="1"/>
  <c r="G14" i="4" s="1"/>
  <c r="H14" i="4" s="1"/>
  <c r="AI269" i="1"/>
  <c r="C12" i="4" s="1"/>
  <c r="D12" i="4" s="1"/>
</calcChain>
</file>

<file path=xl/sharedStrings.xml><?xml version="1.0" encoding="utf-8"?>
<sst xmlns="http://schemas.openxmlformats.org/spreadsheetml/2006/main" count="1534" uniqueCount="582">
  <si>
    <t>Joueur A</t>
  </si>
  <si>
    <t xml:space="preserve">Joueur B </t>
  </si>
  <si>
    <t>Score A</t>
  </si>
  <si>
    <t>Score B</t>
  </si>
  <si>
    <t>TOURNOI E</t>
  </si>
  <si>
    <t>TOURNOI F</t>
  </si>
  <si>
    <t>TOURNOI D</t>
  </si>
  <si>
    <t>TOURNOI C</t>
  </si>
  <si>
    <t xml:space="preserve">TOURNOI B </t>
  </si>
  <si>
    <t>TOURNOI A</t>
  </si>
  <si>
    <t>TOURNOI G</t>
  </si>
  <si>
    <t xml:space="preserve">BLAYE Arnaud </t>
  </si>
  <si>
    <t>MERRHEIM Philippe</t>
  </si>
  <si>
    <t>CORNOUILLER Bruno</t>
  </si>
  <si>
    <t>CORNOUILLER Heloise</t>
  </si>
  <si>
    <t>OLLIVIER Patrick</t>
  </si>
  <si>
    <t>BARBET Catherine</t>
  </si>
  <si>
    <t>SMADJA Gilles</t>
  </si>
  <si>
    <t>DURAND Jean-Marc</t>
  </si>
  <si>
    <t>HENNEUSE Pascal</t>
  </si>
  <si>
    <t>LOUIS-JOSEPH Fernand</t>
  </si>
  <si>
    <t>JOBY Antoine</t>
  </si>
  <si>
    <t xml:space="preserve">ROSZAK Nicolas </t>
  </si>
  <si>
    <t>DUBOIS Constance</t>
  </si>
  <si>
    <t>BARDOUX Ludovic</t>
  </si>
  <si>
    <t>CALAIS Jean-Manuel</t>
  </si>
  <si>
    <t>CANTALA Sébastien</t>
  </si>
  <si>
    <t>VIRGO Laura</t>
  </si>
  <si>
    <t>CORDIER KIllian</t>
  </si>
  <si>
    <t>DAMBRE Bruno</t>
  </si>
  <si>
    <t>REMAUD RIchard</t>
  </si>
  <si>
    <t xml:space="preserve">DURAND Catherine </t>
  </si>
  <si>
    <t>VIRGO Eric</t>
  </si>
  <si>
    <t>POULAIN Nathalie</t>
  </si>
  <si>
    <t>FLAHAUT Francis</t>
  </si>
  <si>
    <t xml:space="preserve">BALLAROTTA Benjamin </t>
  </si>
  <si>
    <t>FOURY Christian</t>
  </si>
  <si>
    <t>SIMEON Jacques</t>
  </si>
  <si>
    <t>SIMEON Christiane</t>
  </si>
  <si>
    <t xml:space="preserve">PEUDEPIECE Sylviane </t>
  </si>
  <si>
    <t>RODI Mathida</t>
  </si>
  <si>
    <t>NIASSE Cheik Sadibou</t>
  </si>
  <si>
    <t>DUMAS Emmanuel</t>
  </si>
  <si>
    <t>DUMAS Geneviève</t>
  </si>
  <si>
    <t>BONTHOUX Julien</t>
  </si>
  <si>
    <t xml:space="preserve">GOSSELIN Serge </t>
  </si>
  <si>
    <t>TULIN Steve</t>
  </si>
  <si>
    <t>DUPIRE Jacques</t>
  </si>
  <si>
    <t>CONSTANCIEN Christian</t>
  </si>
  <si>
    <t>KOTODZIEJ Nicole</t>
  </si>
  <si>
    <t>SUYS Alain</t>
  </si>
  <si>
    <t>SUYS Olivier</t>
  </si>
  <si>
    <t>DINOMAIS Hervé</t>
  </si>
  <si>
    <t>JOUAUX Michel</t>
  </si>
  <si>
    <t>TELLIER Alain</t>
  </si>
  <si>
    <t>FRANCOIS Corinne</t>
  </si>
  <si>
    <t>RODRIGUES Marvin</t>
  </si>
  <si>
    <t>MININI Fabienne</t>
  </si>
  <si>
    <t>ROUX PIerre-Damien</t>
  </si>
  <si>
    <t>TRUCCHI Sébastien</t>
  </si>
  <si>
    <t>ALBOUY Eric</t>
  </si>
  <si>
    <t>LE TOUZ Nicolas</t>
  </si>
  <si>
    <t>LOUVEAU Marc</t>
  </si>
  <si>
    <t>CHASSARD Alexandre</t>
  </si>
  <si>
    <t>DRIVIERE Christian</t>
  </si>
  <si>
    <t>HAESELEER Christian</t>
  </si>
  <si>
    <t>HARLAY François</t>
  </si>
  <si>
    <t xml:space="preserve">MATON Luc </t>
  </si>
  <si>
    <t>PINEL Florian</t>
  </si>
  <si>
    <t>RIGAUX Anne-Marie</t>
  </si>
  <si>
    <t>SINTINO Alfonso</t>
  </si>
  <si>
    <t>JEAN Carine</t>
  </si>
  <si>
    <t>JEAN Annick</t>
  </si>
  <si>
    <t>LECLERC Christophe</t>
  </si>
  <si>
    <t>ROSELLI Marie-Claude</t>
  </si>
  <si>
    <t>ESKENAZI David</t>
  </si>
  <si>
    <t>JAUFFREY François</t>
  </si>
  <si>
    <t>BROSSEAU Dany</t>
  </si>
  <si>
    <t>BARCET Vincent</t>
  </si>
  <si>
    <t>FRONTEAU Didier</t>
  </si>
  <si>
    <t>CORNANT Monique</t>
  </si>
  <si>
    <t>CAROF Dominique</t>
  </si>
  <si>
    <t>SANTRAN Céline</t>
  </si>
  <si>
    <t>EGGER Christian</t>
  </si>
  <si>
    <t>FAUVEL Maurice</t>
  </si>
  <si>
    <t>BURNEL Alain</t>
  </si>
  <si>
    <t>LARDIERE Karine</t>
  </si>
  <si>
    <t>COHEN Joëlle</t>
  </si>
  <si>
    <t>SANTRAN Victor</t>
  </si>
  <si>
    <t>FOURY Véronique</t>
  </si>
  <si>
    <t>BARREAU Alain</t>
  </si>
  <si>
    <t>BOURGEON Céline</t>
  </si>
  <si>
    <t>BARBET Marie-France</t>
  </si>
  <si>
    <t>LIBOUILLE Laurent</t>
  </si>
  <si>
    <t>DELAVEAU Frédéric</t>
  </si>
  <si>
    <t>LEFRESNE Michel</t>
  </si>
  <si>
    <t>ENDELIN Marie</t>
  </si>
  <si>
    <t>MAIRE Laëtitia</t>
  </si>
  <si>
    <t>SAUTY Christophe</t>
  </si>
  <si>
    <t>NOVALES Bruno</t>
  </si>
  <si>
    <t>AGUSTI Françoise</t>
  </si>
  <si>
    <t xml:space="preserve">AMBROISE Annick </t>
  </si>
  <si>
    <t>FERRET Romain</t>
  </si>
  <si>
    <t>CHESNEAU MIchel</t>
  </si>
  <si>
    <t>DEVERGIE Jean-Pierre</t>
  </si>
  <si>
    <t>JEANCOLAS Cédric</t>
  </si>
  <si>
    <t>ASSIE Thierry</t>
  </si>
  <si>
    <t xml:space="preserve">CHEVROLLIER Pacal </t>
  </si>
  <si>
    <t>CROSNIER Stéphane</t>
  </si>
  <si>
    <t>KERBIRIOU Jean-Luc</t>
  </si>
  <si>
    <t>DARIDAN Yvaine</t>
  </si>
  <si>
    <t>VILLENEUVE DIdier</t>
  </si>
  <si>
    <t>VILLENEUVE Jacqueline</t>
  </si>
  <si>
    <t>BERNARD Pierre</t>
  </si>
  <si>
    <t>DONADIO Christine</t>
  </si>
  <si>
    <t>1/4 de Finale</t>
  </si>
  <si>
    <t>1/2 Finale</t>
  </si>
  <si>
    <t>Finale</t>
  </si>
  <si>
    <t>1/8 eme Finale</t>
  </si>
  <si>
    <t>VAINQUEUR</t>
  </si>
  <si>
    <t>Classement</t>
  </si>
  <si>
    <t>Nom &amp; Prénom</t>
  </si>
  <si>
    <t>Points</t>
  </si>
  <si>
    <t>PREVOST Annick</t>
  </si>
  <si>
    <t>KOTODZIEJ Janick</t>
  </si>
  <si>
    <t>KALWAROWSKI Brigitte</t>
  </si>
  <si>
    <t>ÉTIENNE Jean-Pierre</t>
  </si>
  <si>
    <t>BOLKA JImmy</t>
  </si>
  <si>
    <t>COSTE Denis</t>
  </si>
  <si>
    <t>CONESA Jean-Luc</t>
  </si>
  <si>
    <t>LANDEMAINE Thierry</t>
  </si>
  <si>
    <t>CHAUVEAU Jean-Luc</t>
  </si>
  <si>
    <t>MARTIN Patrice</t>
  </si>
  <si>
    <t>TOISOUL-ROSOUX Marcelle</t>
  </si>
  <si>
    <t>SWAHNN Alan</t>
  </si>
  <si>
    <t>CAPPELLO Rémy</t>
  </si>
  <si>
    <t>COLLARD Jacques</t>
  </si>
  <si>
    <t>FLORET Joël</t>
  </si>
  <si>
    <t>AMOROSO Bruno</t>
  </si>
  <si>
    <t>NORMAND Jean-François</t>
  </si>
  <si>
    <t>CERCIO Denise</t>
  </si>
  <si>
    <t>MANDRAS Jean-Pierre</t>
  </si>
  <si>
    <t>GADUEL Eric</t>
  </si>
  <si>
    <t>DUFOUR Laurent</t>
  </si>
  <si>
    <t>DUCHAINE Laurent</t>
  </si>
  <si>
    <t>PICARD Joëlle</t>
  </si>
  <si>
    <t>NOEL Guy</t>
  </si>
  <si>
    <t>ARRIGHI Jean-Claude</t>
  </si>
  <si>
    <t>COHEN René</t>
  </si>
  <si>
    <t>SANCHEZ Denis</t>
  </si>
  <si>
    <t>GONTARD Serge</t>
  </si>
  <si>
    <t>RINQUIN Annick</t>
  </si>
  <si>
    <t>COURBI Olivier</t>
  </si>
  <si>
    <t>GLONDU Stéphane</t>
  </si>
  <si>
    <t>MERCIER Dominique</t>
  </si>
  <si>
    <t>PASCOLETTI Laurent</t>
  </si>
  <si>
    <t>ROBIN Jean</t>
  </si>
  <si>
    <t>GUEGUEN Gilbert</t>
  </si>
  <si>
    <t>BONNAURE Agnès</t>
  </si>
  <si>
    <t>HERPIN Jacqueline</t>
  </si>
  <si>
    <t>LECARPENTIER Stéphane</t>
  </si>
  <si>
    <t>ASPE Sylvie</t>
  </si>
  <si>
    <t>PICARD Denis</t>
  </si>
  <si>
    <t>MOREL Jean-Christophe</t>
  </si>
  <si>
    <t>PAVARD Stéphane</t>
  </si>
  <si>
    <t>GIRARD Cyrille</t>
  </si>
  <si>
    <t>LECLAIR Odile</t>
  </si>
  <si>
    <t>ARKI Jérémy</t>
  </si>
  <si>
    <t>FARIGOUL Nadine</t>
  </si>
  <si>
    <t>FRANCIN Nicole</t>
  </si>
  <si>
    <t>BERNARD Pascal</t>
  </si>
  <si>
    <t>DUBOIS Jean-Luc</t>
  </si>
  <si>
    <t>DUBOIS Jean-Marc</t>
  </si>
  <si>
    <t>ARBORE Sabine</t>
  </si>
  <si>
    <t>MUSSARD Maxence</t>
  </si>
  <si>
    <t>MASUYER Hervé</t>
  </si>
  <si>
    <t>NININ Jocelyne</t>
  </si>
  <si>
    <t>MINOUS Michèle</t>
  </si>
  <si>
    <t>BERNARD Denise</t>
  </si>
  <si>
    <t xml:space="preserve">PEREZ Jean -Pierre </t>
  </si>
  <si>
    <t>CHIBAH Kamel</t>
  </si>
  <si>
    <t>GÈNE Yves</t>
  </si>
  <si>
    <t>FREMONT Christine</t>
  </si>
  <si>
    <t>BOSSER Vincent</t>
  </si>
  <si>
    <t>DURAND Emmanuel</t>
  </si>
  <si>
    <t>DALLET Sylvette</t>
  </si>
  <si>
    <t>DALLET Gilbert</t>
  </si>
  <si>
    <t>DELHOMME Raphaël</t>
  </si>
  <si>
    <t>DERLON Josh</t>
  </si>
  <si>
    <t>DERLON Vanessa</t>
  </si>
  <si>
    <t>FONTENELLE Nicole</t>
  </si>
  <si>
    <t>FOURY Jean-Jacques</t>
  </si>
  <si>
    <t>FRANÇOIS Michel</t>
  </si>
  <si>
    <t>GAUTHIER Wilfried</t>
  </si>
  <si>
    <t>HARLET Karine</t>
  </si>
  <si>
    <t>HENNEUSE Laurence</t>
  </si>
  <si>
    <t>INOUSSA Abdelhakim</t>
  </si>
  <si>
    <t>KABALISA Myriam</t>
  </si>
  <si>
    <t>KLEIN Claudia</t>
  </si>
  <si>
    <t>LAIRE Jennifer</t>
  </si>
  <si>
    <t>MEJEAN Françoise</t>
  </si>
  <si>
    <t>MAASS Manuela</t>
  </si>
  <si>
    <t>TOULEMONT Dominique</t>
  </si>
  <si>
    <t>WANTIEZ Monique</t>
  </si>
  <si>
    <t>RIFFAUT Antonin</t>
  </si>
  <si>
    <t>COUCKE Thérèse</t>
  </si>
  <si>
    <t>CHAIGNEAU Sylvie</t>
  </si>
  <si>
    <t>BRAGANTI Patrick</t>
  </si>
  <si>
    <t>CHIROUSE Micheline</t>
  </si>
  <si>
    <t>ADAM Bertrand</t>
  </si>
  <si>
    <t>AWEWOUKOUNOU Léon</t>
  </si>
  <si>
    <t>MALEVERGNE Jean</t>
  </si>
  <si>
    <t>AYOUN Joëlle</t>
  </si>
  <si>
    <t>BOUTET Pascal</t>
  </si>
  <si>
    <t>BEUCHERIE Arnaud</t>
  </si>
  <si>
    <t>BOURBOUZE Catherine</t>
  </si>
  <si>
    <t>CROCHET Dominique</t>
  </si>
  <si>
    <t>DUBO Michèle</t>
  </si>
  <si>
    <t>DENIAU Michel</t>
  </si>
  <si>
    <t>FOUACHE Patrice</t>
  </si>
  <si>
    <t>COUTURE Didier</t>
  </si>
  <si>
    <t>ETOT Micheline</t>
  </si>
  <si>
    <t>DA SILVA Cédric</t>
  </si>
  <si>
    <t>GERAUT Roland</t>
  </si>
  <si>
    <t>VIEL Léopold</t>
  </si>
  <si>
    <t>PERROT Vincent</t>
  </si>
  <si>
    <t>VIGLIONE Gérard</t>
  </si>
  <si>
    <t>DUMONCEAU Frédéric</t>
  </si>
  <si>
    <t>TOUSSAINT Michèle</t>
  </si>
  <si>
    <t>PRÉVOST Yohann</t>
  </si>
  <si>
    <t>MICHAUD Pascal</t>
  </si>
  <si>
    <t>MERCHANDISSE Pierre</t>
  </si>
  <si>
    <t>HORGNIES Françoise</t>
  </si>
  <si>
    <t>COLLOMB Thierry</t>
  </si>
  <si>
    <t>CAMBLONCQ Thierry</t>
  </si>
  <si>
    <t>RENAUD Jean-Pierre</t>
  </si>
  <si>
    <t>BAYOUMIEU Franck</t>
  </si>
  <si>
    <t>KOHEN Lucienne</t>
  </si>
  <si>
    <t>BONJOUR  Dominique</t>
  </si>
  <si>
    <t>FAURE Gilles</t>
  </si>
  <si>
    <t>TRIKI Farid</t>
  </si>
  <si>
    <t>CHASSIGNOL Edith</t>
  </si>
  <si>
    <t>BERAUD Monique</t>
  </si>
  <si>
    <t>ASSUMEL Rémi</t>
  </si>
  <si>
    <t>SAUNAL Christiane</t>
  </si>
  <si>
    <t>ROUSSEL Pascal</t>
  </si>
  <si>
    <t>PUMA Cyrille</t>
  </si>
  <si>
    <t>MOUSSY Henri</t>
  </si>
  <si>
    <t>MARGIRIER Agnès</t>
  </si>
  <si>
    <t>CAVET Sandrine</t>
  </si>
  <si>
    <t>SANTI Gérard</t>
  </si>
  <si>
    <t>LEVESQUE Christian</t>
  </si>
  <si>
    <t>KERVOELEN Philippe</t>
  </si>
  <si>
    <t>CHARVIER Jean-Baptiste</t>
  </si>
  <si>
    <t>RÉGAT Florence</t>
  </si>
  <si>
    <t>VERNE Jean-Luc</t>
  </si>
  <si>
    <t>MOULIN Laurence</t>
  </si>
  <si>
    <t>RIX Patricia</t>
  </si>
  <si>
    <t>THOMAS Monique</t>
  </si>
  <si>
    <t>PALLANT Andrée</t>
  </si>
  <si>
    <t>MARTIN Christine</t>
  </si>
  <si>
    <t>PIRONAUD Bruno</t>
  </si>
  <si>
    <t>BERRUER SYlvie</t>
  </si>
  <si>
    <t>CHAIZE Joël</t>
  </si>
  <si>
    <t>BRET Sébastien</t>
  </si>
  <si>
    <t xml:space="preserve">DIEUDONNE André </t>
  </si>
  <si>
    <t>DIEUDONNE André</t>
  </si>
  <si>
    <t>DIEUDONNE Solange</t>
  </si>
  <si>
    <t xml:space="preserve">DUPLICATE DE CLASSEMENT </t>
  </si>
  <si>
    <t>BLAYE Arnaud</t>
  </si>
  <si>
    <t>Classement Final</t>
  </si>
  <si>
    <t>BAKAYOKO Ahmed</t>
  </si>
  <si>
    <t>VALDENAIRE GIlles</t>
  </si>
  <si>
    <t>Colonne1</t>
  </si>
  <si>
    <t>Club</t>
  </si>
  <si>
    <t>Antibes</t>
  </si>
  <si>
    <t>Toulouse</t>
  </si>
  <si>
    <t>Tarbes</t>
  </si>
  <si>
    <t>Paris</t>
  </si>
  <si>
    <t>Poule A</t>
  </si>
  <si>
    <t>Poule B</t>
  </si>
  <si>
    <t>Poule C</t>
  </si>
  <si>
    <t>Saint-Sulpice-de-Royan</t>
  </si>
  <si>
    <t xml:space="preserve"> </t>
  </si>
  <si>
    <t xml:space="preserve">TOURNOI D </t>
  </si>
  <si>
    <t>Indépendant</t>
  </si>
  <si>
    <r>
      <t>LECL</t>
    </r>
    <r>
      <rPr>
        <sz val="11"/>
        <color theme="1"/>
        <rFont val="Calibri"/>
        <family val="2"/>
      </rPr>
      <t>È</t>
    </r>
    <r>
      <rPr>
        <sz val="11"/>
        <color theme="1"/>
        <rFont val="Calibri"/>
        <family val="2"/>
        <scheme val="minor"/>
      </rPr>
      <t>RE Christophe</t>
    </r>
  </si>
  <si>
    <t>Épernay</t>
  </si>
  <si>
    <t>Villeneuve d'Ascq</t>
  </si>
  <si>
    <t>Saint-Lô</t>
  </si>
  <si>
    <t>Viroflay</t>
  </si>
  <si>
    <t>COMES Stéphane</t>
  </si>
  <si>
    <t>Bruxelles</t>
  </si>
  <si>
    <t>Laxou</t>
  </si>
  <si>
    <t>Bruay-la-Bussière</t>
  </si>
  <si>
    <t>Douai</t>
  </si>
  <si>
    <t>Creil</t>
  </si>
  <si>
    <t>Saint-Quentin</t>
  </si>
  <si>
    <t>Chimay</t>
  </si>
  <si>
    <t>Saint-Martin-lès-Tattinghem</t>
  </si>
  <si>
    <t>La Roche-sur-Yon</t>
  </si>
  <si>
    <t>Lucé</t>
  </si>
  <si>
    <r>
      <t xml:space="preserve">VIRGO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ric</t>
    </r>
  </si>
  <si>
    <t>Calais</t>
  </si>
  <si>
    <t>Le Touquet</t>
  </si>
  <si>
    <t>SIMÉON Jacques</t>
  </si>
  <si>
    <t>SIMÉON Christiane</t>
  </si>
  <si>
    <t>Fontenay-sous-Bois</t>
  </si>
  <si>
    <t>Lyon</t>
  </si>
  <si>
    <t>Albert</t>
  </si>
  <si>
    <t>Paray-Vieille-Poste</t>
  </si>
  <si>
    <t>Rezé</t>
  </si>
  <si>
    <t>Dour</t>
  </si>
  <si>
    <t>Bouliac</t>
  </si>
  <si>
    <t>ALBOUY Éric</t>
  </si>
  <si>
    <t>Sainte-Jamme- Le Mans</t>
  </si>
  <si>
    <t>Arc-en-Ciel</t>
  </si>
  <si>
    <t>Verrières-le-Buisson</t>
  </si>
  <si>
    <t>Dour-Thulin</t>
  </si>
  <si>
    <t>Senonches</t>
  </si>
  <si>
    <t>Agneaux</t>
  </si>
  <si>
    <t>Épinay-sur-Seine</t>
  </si>
  <si>
    <t>Ambert</t>
  </si>
  <si>
    <t>Dijon</t>
  </si>
  <si>
    <t>Match 1</t>
  </si>
  <si>
    <t>Match 2</t>
  </si>
  <si>
    <t>Match 3</t>
  </si>
  <si>
    <t>CAUSSANEL JEAN-PIERRE</t>
  </si>
  <si>
    <t>GILLES YOHANN</t>
  </si>
  <si>
    <t>ASSUMEL Pierre</t>
  </si>
  <si>
    <t>Péronnas</t>
  </si>
  <si>
    <t>1/8 ème Finale</t>
  </si>
  <si>
    <t>Colonne2</t>
  </si>
  <si>
    <t>Poule E</t>
  </si>
  <si>
    <t>)</t>
  </si>
  <si>
    <t>Duplicate</t>
  </si>
  <si>
    <t>Joueur</t>
  </si>
  <si>
    <t>Pts</t>
  </si>
  <si>
    <t>huitièmes</t>
  </si>
  <si>
    <t>Quarts</t>
  </si>
  <si>
    <t>Demies</t>
  </si>
  <si>
    <t>Finales</t>
  </si>
  <si>
    <t>AUZANNEAU Maxime</t>
  </si>
  <si>
    <t>BARJOT Richard</t>
  </si>
  <si>
    <t>BARTHLEN Nicole</t>
  </si>
  <si>
    <t>Strasbourg</t>
  </si>
  <si>
    <t>BÉLARD Michel</t>
  </si>
  <si>
    <t>BERRUER Sylvie</t>
  </si>
  <si>
    <t>BONY Alan</t>
  </si>
  <si>
    <t>Le Creusot</t>
  </si>
  <si>
    <t>BRENEZ Alain</t>
  </si>
  <si>
    <t>BUY Francois</t>
  </si>
  <si>
    <t>CORNOT Rémi</t>
  </si>
  <si>
    <t>DENIS Thierry</t>
  </si>
  <si>
    <t>DESCHEPPER Jocelyne</t>
  </si>
  <si>
    <t>DUPONCHEL Jérôme</t>
  </si>
  <si>
    <t>ESCALLON Danielle</t>
  </si>
  <si>
    <t>FAURE Sylvie</t>
  </si>
  <si>
    <t>FIÉVET Anne-Marie</t>
  </si>
  <si>
    <t>FRITSCH Pascal</t>
  </si>
  <si>
    <t>FROMONT Benjamin</t>
  </si>
  <si>
    <t>HERGOTT Dominique</t>
  </si>
  <si>
    <t>JACOUTOT Christiane</t>
  </si>
  <si>
    <t>JEANMOUGIN Chantal</t>
  </si>
  <si>
    <t>JURY Nicole</t>
  </si>
  <si>
    <t>KABALISA Timeo</t>
  </si>
  <si>
    <t>LEBOURG Bernard</t>
  </si>
  <si>
    <t>LECLERCQ Nicole</t>
  </si>
  <si>
    <t>LECLÈRE Christophe</t>
  </si>
  <si>
    <t>LEGIOT Pierre-Emmanuel</t>
  </si>
  <si>
    <t>LEROUX Vincent</t>
  </si>
  <si>
    <t>LESCOT José</t>
  </si>
  <si>
    <t>LORQUINET Roselyne</t>
  </si>
  <si>
    <t>MOISELET Bernadette</t>
  </si>
  <si>
    <t>ORS Christine</t>
  </si>
  <si>
    <t>OUDET Monique</t>
  </si>
  <si>
    <t>PETITJEAN Philippe</t>
  </si>
  <si>
    <t>PILLOT Zeneida</t>
  </si>
  <si>
    <t>TISSOT Nicole</t>
  </si>
  <si>
    <t>VADROT Philippe</t>
  </si>
  <si>
    <t>VANNIÈRE Robert</t>
  </si>
  <si>
    <t>VENET Sylvie</t>
  </si>
  <si>
    <t>VILLENEUVE Didier</t>
  </si>
  <si>
    <t>HÉRARD Marie-France</t>
  </si>
  <si>
    <t>MÉDIONI Thierry</t>
  </si>
  <si>
    <t>FRANÇOIS Corinne</t>
  </si>
  <si>
    <t>Tournoi :</t>
  </si>
  <si>
    <t>Date :</t>
  </si>
  <si>
    <t>Affluence :</t>
  </si>
  <si>
    <t>Top dupli :</t>
  </si>
  <si>
    <t>zz</t>
  </si>
  <si>
    <t>TOP 258</t>
  </si>
  <si>
    <t>VOILLET Sophie</t>
  </si>
  <si>
    <t>GAVAUDAN Nicole</t>
  </si>
  <si>
    <t>MOKUJELIA Martine</t>
  </si>
  <si>
    <t>Saint-Martin d'Hères</t>
  </si>
  <si>
    <t>GRAOUDI Mehdi</t>
  </si>
  <si>
    <t>GESCHIER Marie-Claire</t>
  </si>
  <si>
    <t>LIBIOULLE Laurent</t>
  </si>
  <si>
    <t>JUNG Serge</t>
  </si>
  <si>
    <t>Saint-Dié</t>
  </si>
  <si>
    <t>SCHWARTZ Denis</t>
  </si>
  <si>
    <t>RADIC Sylvie</t>
  </si>
  <si>
    <t>Saint-Priest-en-Jarez</t>
  </si>
  <si>
    <t>TISSOT Jean-Pierre</t>
  </si>
  <si>
    <t>MARTIN Marie-Colette</t>
  </si>
  <si>
    <t>HUMBERT Marie-Thérèse</t>
  </si>
  <si>
    <t>GUYOT Julien</t>
  </si>
  <si>
    <t>Bayon</t>
  </si>
  <si>
    <t>Saint-Mihiel</t>
  </si>
  <si>
    <t>Tou</t>
  </si>
  <si>
    <t>Top</t>
  </si>
  <si>
    <t>AP</t>
  </si>
  <si>
    <t>1) 4 3 10 2 7 3 790</t>
  </si>
  <si>
    <t>2) AUUFTOVGEO</t>
  </si>
  <si>
    <t>3) IEIRNPITTR</t>
  </si>
  <si>
    <t>4) 6 2 25 1 9 5 206</t>
  </si>
  <si>
    <t>5) IUSTEJEREO</t>
  </si>
  <si>
    <t>6) UEFOIELSUE</t>
  </si>
  <si>
    <t>7) 6 1 10 50 3 8 775</t>
  </si>
  <si>
    <t>8) WMEHTOENIA</t>
  </si>
  <si>
    <t>9) OWMTUAHNMI</t>
  </si>
  <si>
    <t>10) 2 7 5 10 9 75 719</t>
  </si>
  <si>
    <t>11) 8 7 5 4 8 6 948</t>
  </si>
  <si>
    <t>12) LSAERANIUA</t>
  </si>
  <si>
    <t>13) EGOTAITAMR</t>
  </si>
  <si>
    <t>14) 9 5 10 7 100 2 599</t>
  </si>
  <si>
    <t>15) SEEIVSEEZS</t>
  </si>
  <si>
    <t>16) CSNIUAMILA</t>
  </si>
  <si>
    <t>17) 3 75 25 50 100 5 831</t>
  </si>
  <si>
    <t>18) NEEINBERRA</t>
  </si>
  <si>
    <t>19) RRIMITRMAA</t>
  </si>
  <si>
    <t>20) 5 2 6 9 9 7 280</t>
  </si>
  <si>
    <t>21) 7 1 50 100 3 7 206</t>
  </si>
  <si>
    <t>22) CASTLATNRU</t>
  </si>
  <si>
    <t>23) IENNNATOLO</t>
  </si>
  <si>
    <t>24) 4 10 2 5 5 10 271</t>
  </si>
  <si>
    <t>25) GNEMEESARE</t>
  </si>
  <si>
    <t>26) UISLOLUODO</t>
  </si>
  <si>
    <t>27) 75 100 5 2 10 7 339</t>
  </si>
  <si>
    <t>28) IMOEXESSOE</t>
  </si>
  <si>
    <t>29) NOTROESAUO</t>
  </si>
  <si>
    <t>30) 3 3 9 4 2 4 550</t>
  </si>
  <si>
    <t>1) 100 2 10 7 8 9 535</t>
  </si>
  <si>
    <t>2) NDERSAOLIU</t>
  </si>
  <si>
    <t>3) MNAETAITAL</t>
  </si>
  <si>
    <t>4) 8 2 7 75 3 4 776</t>
  </si>
  <si>
    <t>5) 8 25 3 9 10 6 587</t>
  </si>
  <si>
    <t>6) CBLONTSAAE</t>
  </si>
  <si>
    <t>7) VREZAYESSA</t>
  </si>
  <si>
    <t>8) 2 6 4 10 8 5 533</t>
  </si>
  <si>
    <t>9) 7 7 4 2 5 25 127</t>
  </si>
  <si>
    <t>10) LSUIADUMAE</t>
  </si>
  <si>
    <t>11) ECASAEOTST</t>
  </si>
  <si>
    <t>12) 10 1 5 6 100 1 375</t>
  </si>
  <si>
    <t>13) 6 7 6 8 10 4 115</t>
  </si>
  <si>
    <t>14) CRAEJIITAV</t>
  </si>
  <si>
    <t>15) EORDSERDBE</t>
  </si>
  <si>
    <t>16) 9 4 10 1 100 9 943</t>
  </si>
  <si>
    <t>17) 25 4 1 7 7 100 158</t>
  </si>
  <si>
    <t>18) UENRLOTAQU</t>
  </si>
  <si>
    <t>19) LDSISWENFO</t>
  </si>
  <si>
    <t>20) 8 6 50 9 9 10 523</t>
  </si>
  <si>
    <t>21) 8 3 9 5 75 2 104</t>
  </si>
  <si>
    <t>22) STELEEETMU</t>
  </si>
  <si>
    <t>23) 9 6 10 5 7 6 399</t>
  </si>
  <si>
    <t>24) OYQTENREME</t>
  </si>
  <si>
    <t>25) 9 4 1 9 50 75 938</t>
  </si>
  <si>
    <t>GLONDU Georges</t>
  </si>
  <si>
    <r>
      <t>M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DIONI Thierry</t>
    </r>
  </si>
  <si>
    <t>COMÈS Stéphane</t>
  </si>
  <si>
    <t>BÉRAUD Jean-Pierre</t>
  </si>
  <si>
    <r>
      <t>VANNI</t>
    </r>
    <r>
      <rPr>
        <sz val="11"/>
        <color theme="1"/>
        <rFont val="Calibri"/>
        <family val="2"/>
      </rPr>
      <t>È</t>
    </r>
    <r>
      <rPr>
        <sz val="11"/>
        <color theme="1"/>
        <rFont val="Calibri"/>
        <family val="2"/>
        <scheme val="minor"/>
      </rPr>
      <t>RE Robert</t>
    </r>
  </si>
  <si>
    <t>DE LA CORBIÈRE Geneviève</t>
  </si>
  <si>
    <r>
      <t>DE LA CORBI</t>
    </r>
    <r>
      <rPr>
        <sz val="11"/>
        <color theme="1"/>
        <rFont val="Calibri"/>
        <family val="2"/>
      </rPr>
      <t>È</t>
    </r>
    <r>
      <rPr>
        <sz val="11"/>
        <color theme="1"/>
        <rFont val="Calibri"/>
        <family val="2"/>
        <scheme val="minor"/>
      </rPr>
      <t>RE Geneviève</t>
    </r>
  </si>
  <si>
    <t>Marie-Claire Geschier (Laxou,193) s'est désistée pour</t>
  </si>
  <si>
    <t>faciliter le tableau</t>
  </si>
  <si>
    <t>1) 6 8 9 1 4 25 990</t>
  </si>
  <si>
    <t>2) ENULRRETGN</t>
  </si>
  <si>
    <t>3) ILIMETEPBY</t>
  </si>
  <si>
    <t>4) 5 3 5 9 1 8 907</t>
  </si>
  <si>
    <t>5) 50 10 6 25 8 9 818</t>
  </si>
  <si>
    <t>6) NTENCUOMAE</t>
  </si>
  <si>
    <t>7) OETREKOSDO</t>
  </si>
  <si>
    <t>8) 3 75 4 10 7 8 639</t>
  </si>
  <si>
    <t>9) 9 4 75 1 2 10 940</t>
  </si>
  <si>
    <t>10) SNAGOANAAI</t>
  </si>
  <si>
    <t>11) BEAORDAFCE</t>
  </si>
  <si>
    <t>12) 8 5 1 25 9 7 457</t>
  </si>
  <si>
    <t>13) 1 3 3 2 ?7 6 990</t>
  </si>
  <si>
    <t>14) ULCROSCIBE</t>
  </si>
  <si>
    <t>15) TNOINASNCA</t>
  </si>
  <si>
    <t>16) 75 100 4 8 2 6 323</t>
  </si>
  <si>
    <t>17) 4 10 10 1 N75 50 195</t>
  </si>
  <si>
    <t>18) EEPRRENNME</t>
  </si>
  <si>
    <t>19) ALATVAESNU</t>
  </si>
  <si>
    <t>20) 9 5 7 8 1 3 592</t>
  </si>
  <si>
    <t>21) EGRAIIRENE</t>
  </si>
  <si>
    <t>22) 4 5 3 6 10 9 572</t>
  </si>
  <si>
    <t>23) PDEFOIJTEV</t>
  </si>
  <si>
    <t>24) 3 25 8 75N1 5 193</t>
  </si>
  <si>
    <t>25) EEWINFEIAR</t>
  </si>
  <si>
    <t>26) 5 1 8 6 6 4 478</t>
  </si>
  <si>
    <t>1) 25 2 9 15 6 542</t>
  </si>
  <si>
    <t>2) OSPNEOCABT</t>
  </si>
  <si>
    <t>3) URESAMTARH</t>
  </si>
  <si>
    <t>4) 10 1 4 9 75 100 952</t>
  </si>
  <si>
    <t>5) 8 25 5 75 2 50 771</t>
  </si>
  <si>
    <t>6) OENROETISP</t>
  </si>
  <si>
    <t>7) ATAVUIIMMF</t>
  </si>
  <si>
    <t>8) 5 8 7 1 6 6 181</t>
  </si>
  <si>
    <t>9) 6 3 25 6 4 1 414</t>
  </si>
  <si>
    <t>10) IUCSESERRA</t>
  </si>
  <si>
    <t>11) IIRIWLAOFE</t>
  </si>
  <si>
    <t>12) 7 100 9 4 8 2 204</t>
  </si>
  <si>
    <t>13) 7 25 4 1 10 2 987</t>
  </si>
  <si>
    <t>14) RPEUFTEICS</t>
  </si>
  <si>
    <t>15) NSULNAUTOO</t>
  </si>
  <si>
    <t>16) 5 6 8 2 100 10 611</t>
  </si>
  <si>
    <t>17) 5 7 2 2 9 10 611</t>
  </si>
  <si>
    <t>18) RTIQMREAEJ</t>
  </si>
  <si>
    <t>19) ETRIERATRE</t>
  </si>
  <si>
    <t>20) 7 75 10 50 3 1 345</t>
  </si>
  <si>
    <t>21) INMTULAEHI</t>
  </si>
  <si>
    <t>1 3 5 7 8 8  952</t>
  </si>
  <si>
    <t>NSSITETOSO</t>
  </si>
  <si>
    <t>ETSEICUEL</t>
  </si>
  <si>
    <t>6 9 10 10 4 7  428</t>
  </si>
  <si>
    <t>10 75 50 5 6 1  550</t>
  </si>
  <si>
    <t>SEAOTSEIOL</t>
  </si>
  <si>
    <t>2 4 100 9 5 9  797</t>
  </si>
  <si>
    <t>NOEITIUNEE</t>
  </si>
  <si>
    <t>75 50 6 3 2 25  713</t>
  </si>
  <si>
    <t>REXLARWEBS</t>
  </si>
  <si>
    <t>ERYAROMEEL</t>
  </si>
  <si>
    <t>4 7 2 9 8 7  190</t>
  </si>
  <si>
    <t>1 6 7 50 100 2 112</t>
  </si>
  <si>
    <t>HEUMRREBEE</t>
  </si>
  <si>
    <t>ENIROUOSFE</t>
  </si>
  <si>
    <t>8 1 7 2 10 9  295</t>
  </si>
  <si>
    <t>9 9 25 7 5 2 860</t>
  </si>
  <si>
    <t>GOLSEEHLOW</t>
  </si>
  <si>
    <t>ETRMOFSOIE</t>
  </si>
  <si>
    <t>50 5 4 4 1 7  116</t>
  </si>
  <si>
    <t>CEASUCEMSU</t>
  </si>
  <si>
    <t>75 10 3 1 6 2  524</t>
  </si>
  <si>
    <t>AOBEMFEORN</t>
  </si>
  <si>
    <t>ELTIEHMAVE</t>
  </si>
  <si>
    <t>10 5 3 4 100 1  318</t>
  </si>
  <si>
    <t>ERTEOAVLEI</t>
  </si>
  <si>
    <t>10 75 50 3 1 2  927</t>
  </si>
  <si>
    <t>OGEEMQIUSD</t>
  </si>
  <si>
    <t>25 6 1 8 8 7  578</t>
  </si>
  <si>
    <t>1) 1 3 5 7 8 8 952</t>
  </si>
  <si>
    <t>2) NSSITETOSO</t>
  </si>
  <si>
    <t>4) 6 9 10 10 4 7 428</t>
  </si>
  <si>
    <t>5) 10 75 50 5 6 1 550</t>
  </si>
  <si>
    <t>6) SEAOTSEIOL</t>
  </si>
  <si>
    <t>7) NOEITIUNEE</t>
  </si>
  <si>
    <t>8) 2 4 100 9 5 9 797</t>
  </si>
  <si>
    <t>9) 75 50 6 3 2 25 713</t>
  </si>
  <si>
    <t>10) REXLARWEBS</t>
  </si>
  <si>
    <t>11) ERYAROMEEL</t>
  </si>
  <si>
    <t>12) 4 7 2 9 8 7 190</t>
  </si>
  <si>
    <t>13) 1 6 7 50 100 2 112</t>
  </si>
  <si>
    <t>14) HEUMRREBEE</t>
  </si>
  <si>
    <t>15) ENIROUOSFE</t>
  </si>
  <si>
    <t>16) 8 1 7 2 10 9 295</t>
  </si>
  <si>
    <t>17) 9 9 25 7 5 2 860</t>
  </si>
  <si>
    <t>18) GOLSEEHLOW</t>
  </si>
  <si>
    <t>19) ETRMOFSOIE</t>
  </si>
  <si>
    <t>20) 50 5 4 4 1 7 116</t>
  </si>
  <si>
    <t>21) CEASUCEMSU</t>
  </si>
  <si>
    <t>22) 75 10 3 1 6 2 524</t>
  </si>
  <si>
    <t>23) AOBEMFEORN</t>
  </si>
  <si>
    <t>24) ELTIEHMAVE</t>
  </si>
  <si>
    <t>25) 10 5 3 4 100 1 318</t>
  </si>
  <si>
    <t>26) ERTEOAVLEI</t>
  </si>
  <si>
    <t>27) 10 75 50 3 1 2 927</t>
  </si>
  <si>
    <t>28) OGEEMQIUSD</t>
  </si>
  <si>
    <t>29) 25 6 1 8 8 7 578</t>
  </si>
  <si>
    <t>3) EETSEICUEL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</si>
</sst>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Inherit"/>
    </font>
    <font>
      <b/>
      <sz val="6"/>
      <color rgb="FF1C1E21"/>
      <name val="Inherit"/>
    </font>
    <font>
      <sz val="8"/>
      <color rgb="FF050505"/>
      <name val="Inherit"/>
    </font>
    <font>
      <b/>
      <sz val="10"/>
      <color rgb="FF000000"/>
      <name val="Arial"/>
      <family val="2"/>
      <charset val="1"/>
    </font>
    <font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3ABB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ACED"/>
        <bgColor indexed="64"/>
      </patternFill>
    </fill>
    <fill>
      <patternFill patternType="solid">
        <fgColor theme="4" tint="0.79998168889431442"/>
        <bgColor rgb="FFD9D9D9"/>
      </patternFill>
    </fill>
    <fill>
      <patternFill patternType="solid">
        <fgColor rgb="FFDCE6F2"/>
        <bgColor rgb="FFD9D9D9"/>
      </patternFill>
    </fill>
  </fills>
  <borders count="57">
    <border>
      <left/>
      <right/>
      <top/>
      <bottom/>
      <diagonal/>
    </border>
    <border>
      <left style="medium">
        <color rgb="FF505050"/>
      </left>
      <right/>
      <top/>
      <bottom/>
      <diagonal/>
    </border>
    <border>
      <left/>
      <right style="medium">
        <color rgb="FF505050"/>
      </right>
      <top/>
      <bottom/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/>
      <right/>
      <top/>
      <bottom style="medium">
        <color rgb="FF505050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/>
      <right/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/>
      <bottom/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/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rgb="FF505050"/>
      </bottom>
      <diagonal/>
    </border>
    <border>
      <left style="thin">
        <color indexed="64"/>
      </left>
      <right style="medium">
        <color rgb="FF505050"/>
      </right>
      <top/>
      <bottom/>
      <diagonal/>
    </border>
    <border>
      <left style="thin">
        <color indexed="64"/>
      </left>
      <right style="medium">
        <color rgb="FF505050"/>
      </right>
      <top/>
      <bottom style="medium">
        <color rgb="FF505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 style="medium">
        <color indexed="64"/>
      </top>
      <bottom/>
      <diagonal/>
    </border>
    <border>
      <left style="medium">
        <color rgb="FF50505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505050"/>
      </left>
      <right style="medium">
        <color indexed="64"/>
      </right>
      <top/>
      <bottom/>
      <diagonal/>
    </border>
    <border>
      <left style="medium">
        <color rgb="FF505050"/>
      </left>
      <right/>
      <top/>
      <bottom style="medium">
        <color indexed="64"/>
      </bottom>
      <diagonal/>
    </border>
    <border>
      <left style="medium">
        <color rgb="FF505050"/>
      </left>
      <right style="medium">
        <color indexed="64"/>
      </right>
      <top/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505050"/>
      </right>
      <top style="medium">
        <color rgb="FF50505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/>
      <bottom style="thin">
        <color rgb="FF4F81BD"/>
      </bottom>
      <diagonal/>
    </border>
    <border>
      <left/>
      <right style="thin">
        <color rgb="FF4F81BD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" xfId="0" applyFill="1" applyBorder="1"/>
    <xf numFmtId="0" fontId="1" fillId="0" borderId="0" xfId="0" applyFont="1"/>
    <xf numFmtId="0" fontId="1" fillId="0" borderId="11" xfId="0" applyFont="1" applyBorder="1"/>
    <xf numFmtId="0" fontId="1" fillId="0" borderId="6" xfId="0" applyFont="1" applyBorder="1"/>
    <xf numFmtId="0" fontId="1" fillId="0" borderId="7" xfId="0" applyFont="1" applyBorder="1"/>
    <xf numFmtId="0" fontId="0" fillId="3" borderId="12" xfId="0" applyFill="1" applyBorder="1"/>
    <xf numFmtId="0" fontId="0" fillId="0" borderId="12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12" xfId="0" applyFill="1" applyBorder="1" applyAlignment="1">
      <alignment wrapText="1"/>
    </xf>
    <xf numFmtId="0" fontId="0" fillId="3" borderId="7" xfId="0" applyFill="1" applyBorder="1"/>
    <xf numFmtId="0" fontId="0" fillId="0" borderId="13" xfId="0" applyBorder="1"/>
    <xf numFmtId="0" fontId="0" fillId="0" borderId="4" xfId="0" applyBorder="1"/>
    <xf numFmtId="0" fontId="0" fillId="0" borderId="0" xfId="0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5" xfId="0" applyFont="1" applyBorder="1"/>
    <xf numFmtId="0" fontId="1" fillId="5" borderId="8" xfId="0" applyFont="1" applyFill="1" applyBorder="1"/>
    <xf numFmtId="0" fontId="1" fillId="6" borderId="8" xfId="0" applyFont="1" applyFill="1" applyBorder="1"/>
    <xf numFmtId="0" fontId="1" fillId="4" borderId="8" xfId="0" applyFont="1" applyFill="1" applyBorder="1"/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1" xfId="0" applyFont="1" applyBorder="1"/>
    <xf numFmtId="0" fontId="0" fillId="7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0" borderId="14" xfId="0" applyBorder="1"/>
    <xf numFmtId="0" fontId="0" fillId="0" borderId="15" xfId="0" applyBorder="1"/>
    <xf numFmtId="0" fontId="0" fillId="7" borderId="0" xfId="0" applyFill="1" applyAlignment="1">
      <alignment horizontal="center"/>
    </xf>
    <xf numFmtId="0" fontId="0" fillId="7" borderId="0" xfId="0" applyFill="1" applyAlignment="1">
      <alignment vertical="center"/>
    </xf>
    <xf numFmtId="0" fontId="4" fillId="0" borderId="19" xfId="0" applyFont="1" applyBorder="1" applyAlignment="1">
      <alignment horizontal="center"/>
    </xf>
    <xf numFmtId="0" fontId="0" fillId="9" borderId="20" xfId="0" applyFill="1" applyBorder="1"/>
    <xf numFmtId="0" fontId="4" fillId="7" borderId="19" xfId="0" applyFont="1" applyFill="1" applyBorder="1" applyAlignment="1">
      <alignment horizontal="center"/>
    </xf>
    <xf numFmtId="0" fontId="0" fillId="9" borderId="22" xfId="0" applyFill="1" applyBorder="1"/>
    <xf numFmtId="0" fontId="4" fillId="0" borderId="2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0" fillId="9" borderId="27" xfId="0" applyFill="1" applyBorder="1"/>
    <xf numFmtId="0" fontId="0" fillId="9" borderId="23" xfId="0" applyFill="1" applyBorder="1"/>
    <xf numFmtId="0" fontId="0" fillId="9" borderId="28" xfId="0" applyFill="1" applyBorder="1"/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9" borderId="25" xfId="0" applyFill="1" applyBorder="1"/>
    <xf numFmtId="0" fontId="0" fillId="9" borderId="29" xfId="0" applyFill="1" applyBorder="1"/>
    <xf numFmtId="0" fontId="1" fillId="8" borderId="6" xfId="0" applyFont="1" applyFill="1" applyBorder="1"/>
    <xf numFmtId="0" fontId="1" fillId="8" borderId="11" xfId="0" applyFont="1" applyFill="1" applyBorder="1"/>
    <xf numFmtId="0" fontId="1" fillId="8" borderId="30" xfId="0" applyFont="1" applyFill="1" applyBorder="1"/>
    <xf numFmtId="0" fontId="1" fillId="8" borderId="32" xfId="0" applyFont="1" applyFill="1" applyBorder="1"/>
    <xf numFmtId="0" fontId="1" fillId="11" borderId="6" xfId="0" applyFont="1" applyFill="1" applyBorder="1"/>
    <xf numFmtId="0" fontId="1" fillId="11" borderId="11" xfId="0" applyFont="1" applyFill="1" applyBorder="1"/>
    <xf numFmtId="0" fontId="1" fillId="4" borderId="6" xfId="0" applyFont="1" applyFill="1" applyBorder="1"/>
    <xf numFmtId="0" fontId="1" fillId="4" borderId="11" xfId="0" applyFont="1" applyFill="1" applyBorder="1"/>
    <xf numFmtId="0" fontId="1" fillId="7" borderId="0" xfId="0" applyFont="1" applyFill="1" applyAlignment="1">
      <alignment horizontal="center" vertical="center"/>
    </xf>
    <xf numFmtId="0" fontId="0" fillId="7" borderId="6" xfId="0" applyFill="1" applyBorder="1"/>
    <xf numFmtId="0" fontId="2" fillId="7" borderId="11" xfId="0" applyFont="1" applyFill="1" applyBorder="1"/>
    <xf numFmtId="0" fontId="1" fillId="7" borderId="3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12" borderId="6" xfId="0" applyFont="1" applyFill="1" applyBorder="1"/>
    <xf numFmtId="0" fontId="1" fillId="12" borderId="11" xfId="0" applyFont="1" applyFill="1" applyBorder="1"/>
    <xf numFmtId="0" fontId="1" fillId="13" borderId="6" xfId="0" applyFont="1" applyFill="1" applyBorder="1"/>
    <xf numFmtId="0" fontId="1" fillId="13" borderId="11" xfId="0" applyFont="1" applyFill="1" applyBorder="1"/>
    <xf numFmtId="0" fontId="0" fillId="0" borderId="34" xfId="0" applyBorder="1"/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16" xfId="0" applyBorder="1"/>
    <xf numFmtId="0" fontId="0" fillId="0" borderId="36" xfId="0" applyBorder="1"/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2" borderId="38" xfId="0" applyFill="1" applyBorder="1"/>
    <xf numFmtId="0" fontId="1" fillId="2" borderId="39" xfId="0" applyFont="1" applyFill="1" applyBorder="1" applyAlignment="1">
      <alignment horizontal="center" vertical="center"/>
    </xf>
    <xf numFmtId="0" fontId="0" fillId="0" borderId="38" xfId="0" applyBorder="1"/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9" borderId="21" xfId="0" applyFill="1" applyBorder="1"/>
    <xf numFmtId="0" fontId="7" fillId="0" borderId="0" xfId="0" applyFont="1"/>
    <xf numFmtId="0" fontId="0" fillId="9" borderId="20" xfId="0" applyFill="1" applyBorder="1" applyAlignment="1">
      <alignment horizontal="center"/>
    </xf>
    <xf numFmtId="0" fontId="0" fillId="3" borderId="42" xfId="0" applyFill="1" applyBorder="1"/>
    <xf numFmtId="0" fontId="3" fillId="7" borderId="0" xfId="0" applyFont="1" applyFill="1" applyAlignment="1">
      <alignment horizontal="center" vertical="center"/>
    </xf>
    <xf numFmtId="0" fontId="0" fillId="0" borderId="43" xfId="0" applyBorder="1"/>
    <xf numFmtId="0" fontId="0" fillId="9" borderId="21" xfId="0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8" xfId="0" applyFill="1" applyBorder="1"/>
    <xf numFmtId="0" fontId="0" fillId="0" borderId="7" xfId="0" applyBorder="1"/>
    <xf numFmtId="0" fontId="0" fillId="3" borderId="14" xfId="0" applyFill="1" applyBorder="1"/>
    <xf numFmtId="0" fontId="1" fillId="3" borderId="8" xfId="0" applyFont="1" applyFill="1" applyBorder="1"/>
    <xf numFmtId="0" fontId="0" fillId="7" borderId="4" xfId="0" applyFill="1" applyBorder="1"/>
    <xf numFmtId="0" fontId="4" fillId="9" borderId="20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4" fillId="0" borderId="19" xfId="0" quotePrefix="1" applyFont="1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0" fillId="9" borderId="45" xfId="0" applyFill="1" applyBorder="1"/>
    <xf numFmtId="0" fontId="0" fillId="9" borderId="46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8" xfId="0" applyBorder="1" applyAlignment="1">
      <alignment vertical="center"/>
    </xf>
    <xf numFmtId="0" fontId="0" fillId="0" borderId="22" xfId="0" applyBorder="1"/>
    <xf numFmtId="0" fontId="1" fillId="3" borderId="0" xfId="0" applyFont="1" applyFill="1"/>
    <xf numFmtId="0" fontId="1" fillId="0" borderId="10" xfId="0" applyFont="1" applyBorder="1"/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2" fillId="14" borderId="49" xfId="0" applyFont="1" applyFill="1" applyBorder="1" applyProtection="1">
      <protection locked="0"/>
    </xf>
    <xf numFmtId="0" fontId="12" fillId="0" borderId="50" xfId="0" applyFont="1" applyBorder="1" applyProtection="1">
      <protection locked="0"/>
    </xf>
    <xf numFmtId="0" fontId="12" fillId="15" borderId="49" xfId="0" applyFont="1" applyFill="1" applyBorder="1" applyProtection="1">
      <protection locked="0"/>
    </xf>
    <xf numFmtId="0" fontId="12" fillId="15" borderId="50" xfId="0" applyFont="1" applyFill="1" applyBorder="1" applyProtection="1">
      <protection locked="0"/>
    </xf>
    <xf numFmtId="0" fontId="12" fillId="0" borderId="51" xfId="0" applyFont="1" applyBorder="1" applyProtection="1">
      <protection locked="0"/>
    </xf>
    <xf numFmtId="0" fontId="4" fillId="0" borderId="52" xfId="0" applyFont="1" applyBorder="1" applyAlignment="1">
      <alignment horizontal="center"/>
    </xf>
    <xf numFmtId="0" fontId="0" fillId="9" borderId="53" xfId="0" applyFill="1" applyBorder="1"/>
    <xf numFmtId="0" fontId="0" fillId="9" borderId="54" xfId="0" applyFill="1" applyBorder="1"/>
    <xf numFmtId="0" fontId="0" fillId="0" borderId="55" xfId="0" applyBorder="1" applyAlignment="1">
      <alignment horizontal="center"/>
    </xf>
    <xf numFmtId="0" fontId="0" fillId="9" borderId="56" xfId="0" applyFill="1" applyBorder="1"/>
    <xf numFmtId="14" fontId="0" fillId="0" borderId="0" xfId="0" applyNumberFormat="1"/>
    <xf numFmtId="0" fontId="0" fillId="5" borderId="38" xfId="0" applyFill="1" applyBorder="1"/>
    <xf numFmtId="0" fontId="0" fillId="5" borderId="1" xfId="0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3" fillId="7" borderId="0" xfId="0" applyFont="1" applyFill="1"/>
    <xf numFmtId="0" fontId="6" fillId="13" borderId="16" xfId="0" applyFont="1" applyFill="1" applyBorder="1" applyAlignment="1">
      <alignment horizontal="center"/>
    </xf>
    <xf numFmtId="0" fontId="6" fillId="13" borderId="17" xfId="0" applyFont="1" applyFill="1" applyBorder="1" applyAlignment="1">
      <alignment horizontal="center"/>
    </xf>
    <xf numFmtId="0" fontId="6" fillId="13" borderId="1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6" fillId="11" borderId="30" xfId="0" applyFont="1" applyFill="1" applyBorder="1" applyAlignment="1">
      <alignment horizontal="center"/>
    </xf>
    <xf numFmtId="0" fontId="6" fillId="11" borderId="31" xfId="0" applyFont="1" applyFill="1" applyBorder="1" applyAlignment="1">
      <alignment horizontal="center"/>
    </xf>
    <xf numFmtId="0" fontId="6" fillId="11" borderId="32" xfId="0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0" fontId="5" fillId="10" borderId="31" xfId="0" applyFont="1" applyFill="1" applyBorder="1" applyAlignment="1">
      <alignment horizontal="center"/>
    </xf>
    <xf numFmtId="0" fontId="5" fillId="10" borderId="32" xfId="0" applyFont="1" applyFill="1" applyBorder="1" applyAlignment="1">
      <alignment horizontal="center"/>
    </xf>
  </cellXfs>
  <cellStyles count="1">
    <cellStyle name="Normal" xfId="0" builtinId="0"/>
  </cellStyles>
  <dxfs count="6">
    <dxf>
      <fill>
        <patternFill patternType="solid">
          <fgColor indexed="64"/>
          <bgColor theme="0"/>
        </patternFill>
      </fill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</font>
    </dxf>
    <dxf>
      <border outline="0">
        <top style="medium">
          <color rgb="FF505050"/>
        </top>
      </border>
    </dxf>
    <dxf>
      <border outline="0">
        <bottom style="medium">
          <color rgb="FF505050"/>
        </bottom>
      </border>
    </dxf>
  </dxfs>
  <tableStyles count="0" defaultTableStyle="TableStyleMedium2" defaultPivotStyle="PivotStyleLight16"/>
  <colors>
    <mruColors>
      <color rgb="FFF2ACED"/>
      <color rgb="FFF3ABBC"/>
      <color rgb="FFF3B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F421A0-7D68-E54C-8C24-ECA9E616A825}" name="Tableau1" displayName="Tableau1" ref="A1:E406" totalsRowShown="0" headerRowBorderDxfId="5" tableBorderDxfId="4">
  <autoFilter ref="A1:E406" xr:uid="{C116DDFA-C2B0-D842-96AA-D917F8DD6883}"/>
  <sortState xmlns:xlrd2="http://schemas.microsoft.com/office/spreadsheetml/2017/richdata2" ref="A257:E406">
    <sortCondition descending="1" ref="D1:D406"/>
  </sortState>
  <tableColumns count="5">
    <tableColumn id="1" xr3:uid="{E514A829-A38E-724A-8088-E94933C6FB54}" name="Classement"/>
    <tableColumn id="2" xr3:uid="{55748212-562E-0944-AD86-91A0A7E93647}" name="Nom &amp; Prénom" dataDxfId="3"/>
    <tableColumn id="4" xr3:uid="{95F14ADA-FE18-4376-9251-0A2BE7411057}" name="Colonne1" dataDxfId="2"/>
    <tableColumn id="3" xr3:uid="{8E0921AE-A4DD-6348-9A2C-AFB513BB1497}" name="Points" dataDxfId="1"/>
    <tableColumn id="5" xr3:uid="{0D15E23B-97CC-4122-B7C8-C22E2DF22FDC}" name="Colonne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D54B-7A43-4AA0-BF7D-739A2C51752D}">
  <dimension ref="A1:F81"/>
  <sheetViews>
    <sheetView topLeftCell="A31" zoomScale="102" zoomScaleNormal="102" workbookViewId="0">
      <selection activeCell="A6" sqref="A6"/>
    </sheetView>
  </sheetViews>
  <sheetFormatPr baseColWidth="10" defaultColWidth="18.453125" defaultRowHeight="14.15" customHeight="1"/>
  <cols>
    <col min="1" max="1" width="31.453125" style="101" customWidth="1"/>
    <col min="2" max="2" width="28.1796875" style="101" customWidth="1"/>
    <col min="3" max="3" width="18.453125" style="101"/>
    <col min="4" max="4" width="4.7265625" style="101" customWidth="1"/>
    <col min="5" max="5" width="21.90625" style="101" bestFit="1" customWidth="1"/>
    <col min="6" max="6" width="21.81640625" style="101" bestFit="1" customWidth="1"/>
    <col min="7" max="16384" width="18.453125" style="101"/>
  </cols>
  <sheetData>
    <row r="1" spans="1:6" ht="14.15" customHeight="1">
      <c r="A1" s="101" t="s">
        <v>329</v>
      </c>
      <c r="B1" s="101" t="s">
        <v>330</v>
      </c>
    </row>
    <row r="2" spans="1:6" ht="14.15" customHeight="1">
      <c r="A2" t="s">
        <v>243</v>
      </c>
      <c r="B2" t="s">
        <v>323</v>
      </c>
    </row>
    <row r="3" spans="1:6" ht="14.15" customHeight="1">
      <c r="A3" t="s">
        <v>271</v>
      </c>
      <c r="B3" t="s">
        <v>290</v>
      </c>
    </row>
    <row r="4" spans="1:6" ht="14.15" customHeight="1">
      <c r="A4" t="s">
        <v>16</v>
      </c>
      <c r="B4" t="s">
        <v>289</v>
      </c>
      <c r="D4" s="101">
        <v>1</v>
      </c>
      <c r="E4" s="101" t="s">
        <v>359</v>
      </c>
      <c r="F4" s="134">
        <v>253</v>
      </c>
    </row>
    <row r="5" spans="1:6" ht="14.15" customHeight="1">
      <c r="A5" t="s">
        <v>471</v>
      </c>
      <c r="B5"/>
      <c r="D5" s="101">
        <v>2</v>
      </c>
      <c r="E5" s="101" t="s">
        <v>42</v>
      </c>
      <c r="F5" s="135">
        <v>252</v>
      </c>
    </row>
    <row r="6" spans="1:6" ht="14.15" customHeight="1">
      <c r="A6" s="101" t="s">
        <v>269</v>
      </c>
      <c r="D6" s="101">
        <v>3</v>
      </c>
      <c r="E6" s="101" t="s">
        <v>269</v>
      </c>
      <c r="F6" s="136">
        <v>251</v>
      </c>
    </row>
    <row r="7" spans="1:6" ht="14.15" customHeight="1">
      <c r="A7" t="s">
        <v>348</v>
      </c>
      <c r="B7" t="s">
        <v>349</v>
      </c>
      <c r="D7" s="101">
        <v>4</v>
      </c>
      <c r="E7" s="101" t="s">
        <v>36</v>
      </c>
      <c r="F7" s="135">
        <v>250</v>
      </c>
    </row>
    <row r="8" spans="1:6" ht="14.15" customHeight="1">
      <c r="A8" t="s">
        <v>207</v>
      </c>
      <c r="B8" t="s">
        <v>293</v>
      </c>
      <c r="D8" s="101">
        <v>5</v>
      </c>
      <c r="E8" s="101" t="s">
        <v>271</v>
      </c>
      <c r="F8" s="137">
        <v>249</v>
      </c>
    </row>
    <row r="9" spans="1:6" ht="14.15" customHeight="1">
      <c r="A9" t="s">
        <v>264</v>
      </c>
      <c r="B9" t="s">
        <v>395</v>
      </c>
      <c r="D9" s="101">
        <v>6</v>
      </c>
      <c r="E9" s="101" t="s">
        <v>63</v>
      </c>
      <c r="F9" s="135">
        <v>249</v>
      </c>
    </row>
    <row r="10" spans="1:6" ht="14.15" customHeight="1">
      <c r="A10" t="s">
        <v>470</v>
      </c>
      <c r="B10" t="s">
        <v>292</v>
      </c>
      <c r="D10" s="101">
        <v>7</v>
      </c>
      <c r="E10" s="101" t="s">
        <v>246</v>
      </c>
      <c r="F10" s="137">
        <v>247</v>
      </c>
    </row>
    <row r="11" spans="1:6" ht="14.15" customHeight="1">
      <c r="A11" t="s">
        <v>473</v>
      </c>
      <c r="B11" t="s">
        <v>408</v>
      </c>
      <c r="D11" s="101">
        <v>8</v>
      </c>
      <c r="E11" s="101" t="s">
        <v>16</v>
      </c>
      <c r="F11" s="135">
        <v>245</v>
      </c>
    </row>
    <row r="12" spans="1:6" ht="14.15" customHeight="1">
      <c r="A12" t="s">
        <v>353</v>
      </c>
      <c r="B12" t="s">
        <v>400</v>
      </c>
      <c r="D12" s="101">
        <v>9</v>
      </c>
      <c r="E12" s="101" t="s">
        <v>17</v>
      </c>
      <c r="F12" s="137">
        <v>245</v>
      </c>
    </row>
    <row r="13" spans="1:6" ht="14.15" customHeight="1">
      <c r="A13" t="s">
        <v>42</v>
      </c>
      <c r="B13" t="s">
        <v>308</v>
      </c>
      <c r="D13" s="101">
        <v>10</v>
      </c>
      <c r="E13" s="101" t="s">
        <v>207</v>
      </c>
      <c r="F13" s="135">
        <v>245</v>
      </c>
    </row>
    <row r="14" spans="1:6" ht="14.15" customHeight="1">
      <c r="A14" t="s">
        <v>43</v>
      </c>
      <c r="B14" t="s">
        <v>308</v>
      </c>
      <c r="D14" s="101">
        <v>11</v>
      </c>
      <c r="E14" s="101" t="s">
        <v>18</v>
      </c>
      <c r="F14" s="137">
        <v>244</v>
      </c>
    </row>
    <row r="15" spans="1:6" ht="14.15" customHeight="1">
      <c r="A15" t="s">
        <v>18</v>
      </c>
      <c r="B15" t="s">
        <v>293</v>
      </c>
      <c r="D15" s="101">
        <v>12</v>
      </c>
      <c r="E15" s="101" t="s">
        <v>379</v>
      </c>
      <c r="F15" s="135">
        <v>244</v>
      </c>
    </row>
    <row r="16" spans="1:6" ht="14.15" customHeight="1">
      <c r="A16" t="s">
        <v>356</v>
      </c>
      <c r="B16" t="s">
        <v>395</v>
      </c>
      <c r="D16" s="101">
        <v>13</v>
      </c>
      <c r="E16" s="101" t="s">
        <v>243</v>
      </c>
      <c r="F16" s="137">
        <v>243</v>
      </c>
    </row>
    <row r="17" spans="1:6" ht="14.15" customHeight="1">
      <c r="A17" t="s">
        <v>102</v>
      </c>
      <c r="B17" t="s">
        <v>276</v>
      </c>
      <c r="D17" s="101">
        <v>14</v>
      </c>
      <c r="E17" s="101" t="s">
        <v>65</v>
      </c>
      <c r="F17" s="135">
        <v>241</v>
      </c>
    </row>
    <row r="18" spans="1:6" ht="14.15" customHeight="1">
      <c r="A18" t="s">
        <v>36</v>
      </c>
      <c r="B18" t="s">
        <v>278</v>
      </c>
      <c r="D18" s="101">
        <v>15</v>
      </c>
      <c r="E18" s="101" t="s">
        <v>368</v>
      </c>
      <c r="F18" s="137">
        <v>240</v>
      </c>
    </row>
    <row r="19" spans="1:6" ht="14.15" customHeight="1">
      <c r="A19" t="s">
        <v>191</v>
      </c>
      <c r="B19" t="s">
        <v>403</v>
      </c>
      <c r="D19" s="101">
        <v>16</v>
      </c>
      <c r="E19" s="101" t="s">
        <v>373</v>
      </c>
      <c r="F19" s="135">
        <v>240</v>
      </c>
    </row>
    <row r="20" spans="1:6" ht="14.15" customHeight="1">
      <c r="A20" t="s">
        <v>89</v>
      </c>
      <c r="B20" t="s">
        <v>278</v>
      </c>
      <c r="D20" s="101">
        <v>17</v>
      </c>
      <c r="E20" s="101" t="s">
        <v>98</v>
      </c>
      <c r="F20" s="137">
        <v>240</v>
      </c>
    </row>
    <row r="21" spans="1:6" ht="14.15" customHeight="1">
      <c r="A21" s="101" t="s">
        <v>359</v>
      </c>
      <c r="B21" s="101" t="s">
        <v>345</v>
      </c>
      <c r="D21" s="101">
        <v>18</v>
      </c>
      <c r="E21" s="101" t="s">
        <v>54</v>
      </c>
      <c r="F21" s="135">
        <v>239</v>
      </c>
    </row>
    <row r="22" spans="1:6" ht="14.15" customHeight="1">
      <c r="A22" t="s">
        <v>393</v>
      </c>
      <c r="B22" t="s">
        <v>293</v>
      </c>
      <c r="D22" s="101">
        <v>19</v>
      </c>
      <c r="E22" s="101" t="s">
        <v>343</v>
      </c>
      <c r="F22" s="137">
        <v>239</v>
      </c>
    </row>
    <row r="23" spans="1:6" ht="14.15" customHeight="1">
      <c r="A23" t="s">
        <v>397</v>
      </c>
      <c r="B23" t="s">
        <v>293</v>
      </c>
      <c r="D23" s="101">
        <v>20</v>
      </c>
      <c r="E23" s="101" t="s">
        <v>360</v>
      </c>
      <c r="F23" s="135">
        <v>237</v>
      </c>
    </row>
    <row r="24" spans="1:6" ht="14.15" customHeight="1">
      <c r="A24" t="s">
        <v>468</v>
      </c>
      <c r="B24" t="s">
        <v>293</v>
      </c>
      <c r="F24" s="135"/>
    </row>
    <row r="25" spans="1:6" ht="14.15" customHeight="1">
      <c r="A25" t="s">
        <v>153</v>
      </c>
      <c r="B25" t="s">
        <v>293</v>
      </c>
      <c r="D25" s="101">
        <v>21</v>
      </c>
      <c r="E25" s="101" t="s">
        <v>89</v>
      </c>
      <c r="F25" s="137">
        <v>236</v>
      </c>
    </row>
    <row r="26" spans="1:6" ht="14.15" customHeight="1">
      <c r="A26" t="s">
        <v>396</v>
      </c>
      <c r="B26" t="s">
        <v>345</v>
      </c>
      <c r="D26" s="101">
        <v>22</v>
      </c>
      <c r="E26" s="101" t="s">
        <v>92</v>
      </c>
      <c r="F26" s="135">
        <v>235</v>
      </c>
    </row>
    <row r="27" spans="1:6" ht="14.15" customHeight="1">
      <c r="A27" t="s">
        <v>407</v>
      </c>
      <c r="B27" t="s">
        <v>293</v>
      </c>
      <c r="D27" s="101">
        <v>23</v>
      </c>
      <c r="E27" s="101" t="s">
        <v>371</v>
      </c>
      <c r="F27" s="137">
        <v>234</v>
      </c>
    </row>
    <row r="28" spans="1:6" ht="14.15" customHeight="1">
      <c r="A28" t="s">
        <v>65</v>
      </c>
      <c r="B28" t="s">
        <v>316</v>
      </c>
      <c r="D28" s="101">
        <v>24</v>
      </c>
      <c r="E28" s="101" t="s">
        <v>153</v>
      </c>
      <c r="F28" s="135">
        <v>233</v>
      </c>
    </row>
    <row r="29" spans="1:6" ht="14.15" customHeight="1">
      <c r="A29" t="s">
        <v>406</v>
      </c>
      <c r="B29" t="s">
        <v>409</v>
      </c>
      <c r="D29" s="101">
        <v>25</v>
      </c>
      <c r="E29" s="101" t="s">
        <v>380</v>
      </c>
      <c r="F29" s="137">
        <v>233</v>
      </c>
    </row>
    <row r="30" spans="1:6" ht="14.15" customHeight="1">
      <c r="A30" t="s">
        <v>399</v>
      </c>
      <c r="B30"/>
      <c r="D30" s="101">
        <v>26</v>
      </c>
      <c r="E30" s="101" t="s">
        <v>353</v>
      </c>
      <c r="F30" s="135">
        <v>233</v>
      </c>
    </row>
    <row r="31" spans="1:6" ht="14.15" customHeight="1">
      <c r="A31" t="s">
        <v>197</v>
      </c>
      <c r="B31" t="s">
        <v>293</v>
      </c>
      <c r="D31" s="101">
        <v>27</v>
      </c>
      <c r="E31" s="101" t="s">
        <v>329</v>
      </c>
      <c r="F31" s="137">
        <v>231</v>
      </c>
    </row>
    <row r="32" spans="1:6" ht="14.15" customHeight="1">
      <c r="A32" t="s">
        <v>365</v>
      </c>
      <c r="B32" t="s">
        <v>293</v>
      </c>
      <c r="D32" s="101">
        <v>28</v>
      </c>
      <c r="E32" s="101" t="s">
        <v>240</v>
      </c>
      <c r="F32" s="135">
        <v>230</v>
      </c>
    </row>
    <row r="33" spans="1:6" ht="14.15" customHeight="1">
      <c r="A33" t="s">
        <v>368</v>
      </c>
      <c r="B33" t="s">
        <v>287</v>
      </c>
      <c r="D33" s="101">
        <v>29</v>
      </c>
      <c r="E33" s="101" t="s">
        <v>351</v>
      </c>
      <c r="F33" s="137">
        <v>230</v>
      </c>
    </row>
    <row r="34" spans="1:6" ht="14.15" customHeight="1">
      <c r="A34" t="s">
        <v>398</v>
      </c>
      <c r="B34" t="s">
        <v>298</v>
      </c>
      <c r="D34" s="101">
        <v>30</v>
      </c>
      <c r="E34" s="101" t="s">
        <v>369</v>
      </c>
      <c r="F34" s="135">
        <v>229</v>
      </c>
    </row>
    <row r="35" spans="1:6" ht="14.15" customHeight="1">
      <c r="A35" t="s">
        <v>405</v>
      </c>
      <c r="B35" t="s">
        <v>403</v>
      </c>
      <c r="D35" s="101">
        <v>31</v>
      </c>
      <c r="E35" s="101" t="s">
        <v>102</v>
      </c>
      <c r="F35" s="137">
        <v>228</v>
      </c>
    </row>
    <row r="36" spans="1:6" ht="14.15" customHeight="1">
      <c r="A36" t="s">
        <v>175</v>
      </c>
      <c r="B36" t="s">
        <v>323</v>
      </c>
      <c r="D36" s="101">
        <v>32</v>
      </c>
      <c r="E36" s="101" t="s">
        <v>355</v>
      </c>
      <c r="F36" s="138">
        <v>226</v>
      </c>
    </row>
    <row r="37" spans="1:6" ht="14.15" customHeight="1">
      <c r="A37" t="s">
        <v>469</v>
      </c>
      <c r="B37"/>
      <c r="D37" s="101">
        <v>33</v>
      </c>
      <c r="E37" s="101" t="s">
        <v>197</v>
      </c>
      <c r="F37" s="101">
        <v>225</v>
      </c>
    </row>
    <row r="38" spans="1:6" ht="14.15" customHeight="1">
      <c r="A38" t="s">
        <v>394</v>
      </c>
      <c r="B38"/>
      <c r="D38" s="101">
        <v>34</v>
      </c>
      <c r="E38" s="101" t="s">
        <v>245</v>
      </c>
      <c r="F38" s="101">
        <v>225</v>
      </c>
    </row>
    <row r="39" spans="1:6" ht="14.15" customHeight="1">
      <c r="A39" t="s">
        <v>246</v>
      </c>
      <c r="B39" t="s">
        <v>293</v>
      </c>
      <c r="D39" s="101">
        <v>35</v>
      </c>
      <c r="E39" s="101" t="s">
        <v>383</v>
      </c>
      <c r="F39" s="101">
        <v>225</v>
      </c>
    </row>
    <row r="40" spans="1:6" ht="14.15" customHeight="1">
      <c r="A40" t="s">
        <v>402</v>
      </c>
      <c r="B40"/>
      <c r="D40" s="101">
        <v>36</v>
      </c>
      <c r="E40" s="101" t="s">
        <v>248</v>
      </c>
      <c r="F40" s="101">
        <v>225</v>
      </c>
    </row>
    <row r="41" spans="1:6" ht="14.15" customHeight="1">
      <c r="A41" t="s">
        <v>245</v>
      </c>
      <c r="B41" t="s">
        <v>323</v>
      </c>
      <c r="D41" s="101">
        <v>37</v>
      </c>
      <c r="E41" s="101" t="s">
        <v>222</v>
      </c>
      <c r="F41" s="101">
        <v>224</v>
      </c>
    </row>
    <row r="42" spans="1:6" ht="14.15" customHeight="1">
      <c r="A42" t="s">
        <v>98</v>
      </c>
      <c r="B42" t="s">
        <v>345</v>
      </c>
      <c r="D42" s="101">
        <v>38</v>
      </c>
      <c r="E42" s="101" t="s">
        <v>372</v>
      </c>
      <c r="F42" s="101">
        <v>223</v>
      </c>
    </row>
    <row r="43" spans="1:6" ht="14.15" customHeight="1">
      <c r="A43" t="s">
        <v>401</v>
      </c>
      <c r="B43" t="s">
        <v>345</v>
      </c>
      <c r="D43" s="101">
        <v>39</v>
      </c>
      <c r="E43" s="101" t="s">
        <v>342</v>
      </c>
      <c r="F43" s="101">
        <v>222</v>
      </c>
    </row>
    <row r="44" spans="1:6" ht="14.15" customHeight="1">
      <c r="A44" t="s">
        <v>17</v>
      </c>
      <c r="B44"/>
      <c r="D44" s="101">
        <v>40</v>
      </c>
      <c r="E44" s="101" t="s">
        <v>348</v>
      </c>
      <c r="F44" s="101">
        <v>221</v>
      </c>
    </row>
    <row r="45" spans="1:6" ht="14.15" customHeight="1">
      <c r="A45" t="s">
        <v>404</v>
      </c>
      <c r="B45" t="s">
        <v>403</v>
      </c>
      <c r="D45" s="101">
        <v>41</v>
      </c>
      <c r="E45" s="101" t="s">
        <v>363</v>
      </c>
      <c r="F45" s="101">
        <v>221</v>
      </c>
    </row>
    <row r="46" spans="1:6" ht="14.15" customHeight="1">
      <c r="A46" t="s">
        <v>472</v>
      </c>
      <c r="B46" t="s">
        <v>293</v>
      </c>
      <c r="D46" s="101">
        <v>42</v>
      </c>
      <c r="E46" s="101" t="s">
        <v>384</v>
      </c>
      <c r="F46" s="101">
        <v>221</v>
      </c>
    </row>
    <row r="47" spans="1:6" ht="14.15" customHeight="1">
      <c r="A47" t="s">
        <v>382</v>
      </c>
      <c r="B47"/>
      <c r="D47" s="101">
        <v>43</v>
      </c>
      <c r="E47" s="101" t="s">
        <v>191</v>
      </c>
      <c r="F47" s="101">
        <v>220</v>
      </c>
    </row>
    <row r="48" spans="1:6" ht="14.15" customHeight="1">
      <c r="A48" t="s">
        <v>112</v>
      </c>
      <c r="B48"/>
      <c r="D48" s="101">
        <v>44</v>
      </c>
      <c r="E48" s="101" t="s">
        <v>112</v>
      </c>
      <c r="F48" s="101">
        <v>220</v>
      </c>
    </row>
    <row r="49" spans="1:6" ht="14.15" customHeight="1">
      <c r="A49" t="s">
        <v>392</v>
      </c>
      <c r="B49" t="s">
        <v>345</v>
      </c>
      <c r="D49" s="101">
        <v>45</v>
      </c>
      <c r="E49" s="101" t="s">
        <v>350</v>
      </c>
      <c r="F49" s="101">
        <v>218</v>
      </c>
    </row>
    <row r="50" spans="1:6" ht="14.15" customHeight="1">
      <c r="A50"/>
      <c r="B50"/>
      <c r="D50" s="101">
        <v>46</v>
      </c>
      <c r="E50" s="101" t="s">
        <v>239</v>
      </c>
      <c r="F50" s="101">
        <v>217</v>
      </c>
    </row>
    <row r="51" spans="1:6" ht="14.15" customHeight="1">
      <c r="A51"/>
      <c r="B51"/>
      <c r="D51" s="101">
        <v>47</v>
      </c>
      <c r="E51" s="101" t="s">
        <v>367</v>
      </c>
      <c r="F51" s="101">
        <v>217</v>
      </c>
    </row>
    <row r="52" spans="1:6" ht="14.15" customHeight="1">
      <c r="A52"/>
      <c r="B52"/>
      <c r="D52" s="101">
        <v>48</v>
      </c>
      <c r="E52" s="101" t="s">
        <v>374</v>
      </c>
      <c r="F52" s="101">
        <v>216</v>
      </c>
    </row>
    <row r="53" spans="1:6" ht="14.15" customHeight="1">
      <c r="A53"/>
      <c r="B53"/>
      <c r="D53" s="101">
        <v>49</v>
      </c>
      <c r="E53" s="101" t="s">
        <v>43</v>
      </c>
      <c r="F53" s="101">
        <v>215</v>
      </c>
    </row>
    <row r="54" spans="1:6" ht="14.15" customHeight="1">
      <c r="A54"/>
      <c r="B54"/>
      <c r="D54" s="101">
        <v>50</v>
      </c>
      <c r="E54" s="101" t="s">
        <v>357</v>
      </c>
      <c r="F54" s="101">
        <v>215</v>
      </c>
    </row>
    <row r="55" spans="1:6" ht="14.15" customHeight="1">
      <c r="A55"/>
      <c r="B55"/>
      <c r="D55" s="101">
        <v>51</v>
      </c>
      <c r="E55" s="101" t="s">
        <v>382</v>
      </c>
      <c r="F55" s="101">
        <v>212</v>
      </c>
    </row>
    <row r="56" spans="1:6" ht="14.15" customHeight="1">
      <c r="A56"/>
      <c r="B56"/>
      <c r="D56" s="101">
        <v>52</v>
      </c>
      <c r="E56" s="101" t="s">
        <v>347</v>
      </c>
      <c r="F56" s="101">
        <v>209</v>
      </c>
    </row>
    <row r="57" spans="1:6" ht="14.15" customHeight="1">
      <c r="A57"/>
      <c r="B57"/>
      <c r="D57" s="101">
        <v>53</v>
      </c>
      <c r="E57" s="101" t="s">
        <v>381</v>
      </c>
      <c r="F57" s="101">
        <v>208</v>
      </c>
    </row>
    <row r="58" spans="1:6" ht="14.15" customHeight="1">
      <c r="A58"/>
      <c r="B58"/>
      <c r="D58" s="101">
        <v>54</v>
      </c>
      <c r="E58" s="101" t="s">
        <v>264</v>
      </c>
      <c r="F58" s="101">
        <v>206</v>
      </c>
    </row>
    <row r="59" spans="1:6" ht="14.15" customHeight="1">
      <c r="A59"/>
      <c r="B59"/>
      <c r="D59" s="101">
        <v>55</v>
      </c>
      <c r="E59" s="101" t="s">
        <v>346</v>
      </c>
      <c r="F59" s="101">
        <v>205</v>
      </c>
    </row>
    <row r="60" spans="1:6" ht="14.15" customHeight="1">
      <c r="A60"/>
      <c r="B60"/>
      <c r="D60" s="101">
        <v>56</v>
      </c>
      <c r="E60" s="101" t="s">
        <v>356</v>
      </c>
      <c r="F60" s="101">
        <v>205</v>
      </c>
    </row>
    <row r="61" spans="1:6" ht="14.15" customHeight="1">
      <c r="A61"/>
      <c r="B61"/>
      <c r="D61" s="101">
        <v>57</v>
      </c>
      <c r="E61" s="101" t="s">
        <v>385</v>
      </c>
      <c r="F61" s="101">
        <v>205</v>
      </c>
    </row>
    <row r="62" spans="1:6" ht="14.15" customHeight="1">
      <c r="A62"/>
      <c r="B62"/>
      <c r="D62" s="101">
        <v>58</v>
      </c>
      <c r="E62" s="101" t="s">
        <v>354</v>
      </c>
      <c r="F62" s="101">
        <v>205</v>
      </c>
    </row>
    <row r="63" spans="1:6" ht="14.15" customHeight="1">
      <c r="A63"/>
      <c r="B63"/>
      <c r="D63" s="101">
        <v>59</v>
      </c>
      <c r="E63" s="101" t="s">
        <v>169</v>
      </c>
      <c r="F63" s="101">
        <v>205</v>
      </c>
    </row>
    <row r="64" spans="1:6" ht="14.15" customHeight="1">
      <c r="A64"/>
      <c r="B64"/>
      <c r="D64" s="101">
        <v>60</v>
      </c>
      <c r="E64" s="101" t="s">
        <v>376</v>
      </c>
      <c r="F64" s="101">
        <v>204</v>
      </c>
    </row>
    <row r="65" spans="1:6" ht="14.15" customHeight="1">
      <c r="A65"/>
      <c r="B65"/>
      <c r="D65" s="101">
        <v>61</v>
      </c>
      <c r="E65" s="101" t="s">
        <v>361</v>
      </c>
      <c r="F65" s="101">
        <v>203</v>
      </c>
    </row>
    <row r="66" spans="1:6" ht="14.15" customHeight="1">
      <c r="A66"/>
      <c r="B66"/>
      <c r="D66" s="101">
        <v>62</v>
      </c>
      <c r="E66" s="101" t="s">
        <v>375</v>
      </c>
      <c r="F66" s="101">
        <v>203</v>
      </c>
    </row>
    <row r="67" spans="1:6" ht="14.15" customHeight="1">
      <c r="A67"/>
      <c r="B67"/>
      <c r="D67" s="101">
        <v>63</v>
      </c>
      <c r="E67" s="101" t="s">
        <v>352</v>
      </c>
      <c r="F67" s="101">
        <v>199</v>
      </c>
    </row>
    <row r="68" spans="1:6" ht="14.15" customHeight="1">
      <c r="A68"/>
      <c r="B68"/>
      <c r="D68" s="101">
        <v>64</v>
      </c>
      <c r="E68" s="101" t="s">
        <v>125</v>
      </c>
      <c r="F68" s="101">
        <v>196</v>
      </c>
    </row>
    <row r="69" spans="1:6" ht="14.15" customHeight="1">
      <c r="A69"/>
      <c r="B69"/>
      <c r="D69" s="101">
        <v>65</v>
      </c>
      <c r="E69" s="101" t="s">
        <v>377</v>
      </c>
      <c r="F69" s="101">
        <v>193</v>
      </c>
    </row>
    <row r="70" spans="1:6" ht="14.15" customHeight="1">
      <c r="A70"/>
      <c r="B70"/>
      <c r="D70" s="101">
        <v>66</v>
      </c>
      <c r="E70" s="101" t="s">
        <v>362</v>
      </c>
      <c r="F70" s="101">
        <v>192</v>
      </c>
    </row>
    <row r="71" spans="1:6" ht="14.15" customHeight="1">
      <c r="A71"/>
      <c r="B71"/>
      <c r="D71" s="101">
        <v>67</v>
      </c>
      <c r="E71" s="101" t="s">
        <v>263</v>
      </c>
      <c r="F71" s="101">
        <v>189</v>
      </c>
    </row>
    <row r="72" spans="1:6" ht="14.15" customHeight="1">
      <c r="A72"/>
      <c r="B72"/>
      <c r="D72" s="101">
        <v>68</v>
      </c>
      <c r="E72" s="101" t="s">
        <v>344</v>
      </c>
      <c r="F72" s="101">
        <v>189</v>
      </c>
    </row>
    <row r="73" spans="1:6" ht="14.15" customHeight="1">
      <c r="A73"/>
      <c r="B73"/>
      <c r="D73" s="101">
        <v>69</v>
      </c>
      <c r="E73" s="101" t="s">
        <v>366</v>
      </c>
      <c r="F73" s="101">
        <v>189</v>
      </c>
    </row>
    <row r="74" spans="1:6" ht="14.15" customHeight="1">
      <c r="A74"/>
      <c r="B74"/>
      <c r="D74" s="101">
        <v>70</v>
      </c>
      <c r="E74" s="101" t="s">
        <v>364</v>
      </c>
      <c r="F74" s="101">
        <v>185</v>
      </c>
    </row>
    <row r="75" spans="1:6" ht="14.15" customHeight="1">
      <c r="A75"/>
      <c r="B75"/>
      <c r="D75" s="101">
        <v>71</v>
      </c>
      <c r="E75" s="101" t="s">
        <v>378</v>
      </c>
      <c r="F75" s="101">
        <v>184</v>
      </c>
    </row>
    <row r="76" spans="1:6" ht="14.15" customHeight="1">
      <c r="A76"/>
      <c r="B76"/>
      <c r="D76" s="101">
        <v>72</v>
      </c>
      <c r="E76" s="101" t="s">
        <v>358</v>
      </c>
      <c r="F76" s="101">
        <v>180</v>
      </c>
    </row>
    <row r="77" spans="1:6" ht="14.15" customHeight="1">
      <c r="A77"/>
      <c r="B77"/>
      <c r="D77" s="101">
        <v>73</v>
      </c>
      <c r="E77" s="101" t="s">
        <v>370</v>
      </c>
      <c r="F77" s="101">
        <v>169</v>
      </c>
    </row>
    <row r="78" spans="1:6" ht="14.15" customHeight="1">
      <c r="A78"/>
      <c r="B78"/>
      <c r="D78" s="101">
        <v>74</v>
      </c>
      <c r="E78" s="101" t="s">
        <v>365</v>
      </c>
      <c r="F78" s="101">
        <v>148</v>
      </c>
    </row>
    <row r="79" spans="1:6" ht="14.15" customHeight="1">
      <c r="A79"/>
      <c r="B79"/>
    </row>
    <row r="80" spans="1:6" ht="14.15" customHeight="1">
      <c r="A80"/>
      <c r="B80"/>
    </row>
    <row r="81" spans="1:2" ht="14.15" customHeight="1">
      <c r="A81"/>
      <c r="B81"/>
    </row>
  </sheetData>
  <sortState xmlns:xlrd2="http://schemas.microsoft.com/office/spreadsheetml/2017/richdata2" ref="A1:B82">
    <sortCondition ref="A1:A8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42B4-CA2F-4363-8197-E5B98B5B404F}">
  <dimension ref="A1:B4"/>
  <sheetViews>
    <sheetView zoomScale="94" zoomScaleNormal="94" workbookViewId="0">
      <selection activeCell="H14" sqref="H14"/>
    </sheetView>
  </sheetViews>
  <sheetFormatPr baseColWidth="10" defaultRowHeight="14.5"/>
  <sheetData>
    <row r="1" spans="1:2">
      <c r="A1" t="s">
        <v>386</v>
      </c>
      <c r="B1" t="s">
        <v>293</v>
      </c>
    </row>
    <row r="2" spans="1:2">
      <c r="A2" t="s">
        <v>387</v>
      </c>
      <c r="B2" s="144">
        <v>45445</v>
      </c>
    </row>
    <row r="3" spans="1:2">
      <c r="A3" t="s">
        <v>388</v>
      </c>
      <c r="B3" t="s">
        <v>390</v>
      </c>
    </row>
    <row r="4" spans="1:2">
      <c r="A4" t="s">
        <v>389</v>
      </c>
      <c r="B4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FF64-BDEA-48B8-8BAF-57A687F1497A}">
  <dimension ref="B1:I56"/>
  <sheetViews>
    <sheetView topLeftCell="A22" zoomScale="99" zoomScaleNormal="99" workbookViewId="0">
      <selection activeCell="B2" sqref="B2:I38"/>
    </sheetView>
  </sheetViews>
  <sheetFormatPr baseColWidth="10" defaultColWidth="10.81640625" defaultRowHeight="14.5"/>
  <cols>
    <col min="1" max="1" width="3.7265625" style="46" customWidth="1"/>
    <col min="2" max="2" width="5.26953125" style="46" customWidth="1"/>
    <col min="3" max="3" width="23.81640625" style="46" bestFit="1" customWidth="1"/>
    <col min="4" max="4" width="18.26953125" style="46" bestFit="1" customWidth="1"/>
    <col min="5" max="5" width="7.81640625" style="46" customWidth="1"/>
    <col min="6" max="6" width="5.26953125" style="46" customWidth="1"/>
    <col min="7" max="7" width="23.6328125" style="46" customWidth="1"/>
    <col min="8" max="8" width="18" style="46" bestFit="1" customWidth="1"/>
    <col min="9" max="9" width="7.81640625" style="51" customWidth="1"/>
    <col min="10" max="10" width="10.81640625" style="46"/>
    <col min="11" max="11" width="5.26953125" style="46" customWidth="1"/>
    <col min="12" max="12" width="29.54296875" style="46" customWidth="1"/>
    <col min="13" max="13" width="24.81640625" style="46" customWidth="1"/>
    <col min="14" max="14" width="5.26953125" style="46" customWidth="1"/>
    <col min="15" max="15" width="29.54296875" style="46" customWidth="1"/>
    <col min="16" max="16" width="24.81640625" style="46" customWidth="1"/>
    <col min="17" max="16384" width="10.81640625" style="46"/>
  </cols>
  <sheetData>
    <row r="1" spans="2:9" ht="15" thickBot="1"/>
    <row r="2" spans="2:9" ht="24" thickBot="1">
      <c r="B2" s="162" t="str">
        <f>"Duplicate "&amp;NomTournoi&amp;" "&amp;YEAR(DateTournoi)&amp;" (Top "&amp;TopDupli&amp;")"</f>
        <v>Duplicate Laxou 2024 (Top 258)</v>
      </c>
      <c r="C2" s="163"/>
      <c r="D2" s="163"/>
      <c r="E2" s="163"/>
      <c r="F2" s="163"/>
      <c r="G2" s="163"/>
      <c r="H2" s="163"/>
      <c r="I2" s="164"/>
    </row>
    <row r="3" spans="2:9" ht="15" thickBot="1"/>
    <row r="4" spans="2:9" ht="16" thickBot="1">
      <c r="B4" s="156" t="s">
        <v>279</v>
      </c>
      <c r="C4" s="157"/>
      <c r="D4" s="157"/>
      <c r="E4" s="158"/>
      <c r="F4" s="159" t="s">
        <v>280</v>
      </c>
      <c r="G4" s="160"/>
      <c r="H4" s="160"/>
      <c r="I4" s="161"/>
    </row>
    <row r="5" spans="2:9" ht="15.5">
      <c r="B5" s="53">
        <v>1</v>
      </c>
      <c r="C5" s="54" t="str">
        <f>Matchs!B260</f>
        <v>DURAND Jean-Marc</v>
      </c>
      <c r="D5" s="54" t="str">
        <f t="shared" ref="D5:D20" si="0">SUBSTITUTE(VLOOKUP(C5,Liste,2,FALSE),0,"")</f>
        <v>Laxou</v>
      </c>
      <c r="E5" s="114">
        <f>Matchs!D260</f>
        <v>254</v>
      </c>
      <c r="F5" s="55">
        <v>17</v>
      </c>
      <c r="G5" s="54" t="str">
        <f>Matchs!B276</f>
        <v>JUNG Serge</v>
      </c>
      <c r="H5" s="54" t="str">
        <f t="shared" ref="H5:H20" si="1">SUBSTITUTE(VLOOKUP(G5,Liste,2,FALSE),0,"")</f>
        <v/>
      </c>
      <c r="I5" s="102">
        <f>Matchs!D276</f>
        <v>230</v>
      </c>
    </row>
    <row r="6" spans="2:9" ht="15.5">
      <c r="B6" s="57">
        <v>2</v>
      </c>
      <c r="C6" s="56" t="str">
        <f>Matchs!B261</f>
        <v>BLAYE Arnaud</v>
      </c>
      <c r="D6" s="64" t="str">
        <f t="shared" si="0"/>
        <v/>
      </c>
      <c r="E6" s="58">
        <f>Matchs!D261</f>
        <v>248</v>
      </c>
      <c r="F6" s="59">
        <v>18</v>
      </c>
      <c r="G6" s="56" t="str">
        <f>Matchs!B277</f>
        <v>ASSUMEL Rémi</v>
      </c>
      <c r="H6" s="64" t="str">
        <f t="shared" si="1"/>
        <v>Dijon</v>
      </c>
      <c r="I6" s="66">
        <f>Matchs!D277</f>
        <v>230</v>
      </c>
    </row>
    <row r="7" spans="2:9" ht="15.5">
      <c r="B7" s="57">
        <v>3</v>
      </c>
      <c r="C7" s="56" t="str">
        <f>Matchs!B262</f>
        <v>SAUTY Christophe</v>
      </c>
      <c r="D7" s="64" t="str">
        <f t="shared" si="0"/>
        <v>Strasbourg</v>
      </c>
      <c r="E7" s="58">
        <f>Matchs!D262</f>
        <v>248</v>
      </c>
      <c r="F7" s="59">
        <v>19</v>
      </c>
      <c r="G7" s="56" t="str">
        <f>Matchs!B278</f>
        <v>ROUSSEL Pascal</v>
      </c>
      <c r="H7" s="64" t="str">
        <f t="shared" si="1"/>
        <v>Dijon</v>
      </c>
      <c r="I7" s="66">
        <f>Matchs!D278</f>
        <v>228</v>
      </c>
    </row>
    <row r="8" spans="2:9" ht="15.5">
      <c r="B8" s="57">
        <v>4</v>
      </c>
      <c r="C8" s="56" t="str">
        <f>Matchs!B263</f>
        <v>DUMAS Emmanuel</v>
      </c>
      <c r="D8" s="64" t="str">
        <f t="shared" si="0"/>
        <v>Lyon</v>
      </c>
      <c r="E8" s="58">
        <f>Matchs!D263</f>
        <v>246</v>
      </c>
      <c r="F8" s="59">
        <v>20</v>
      </c>
      <c r="G8" s="56" t="str">
        <f>Matchs!B279</f>
        <v>BONY Alan</v>
      </c>
      <c r="H8" s="64" t="str">
        <f t="shared" si="1"/>
        <v>Le Creusot</v>
      </c>
      <c r="I8" s="66">
        <f>Matchs!D279</f>
        <v>227</v>
      </c>
    </row>
    <row r="9" spans="2:9" ht="15.5">
      <c r="B9" s="57">
        <v>5</v>
      </c>
      <c r="C9" s="56" t="str">
        <f>Matchs!B264</f>
        <v>FRITSCH Pascal</v>
      </c>
      <c r="D9" s="64" t="str">
        <f t="shared" si="0"/>
        <v>Strasbourg</v>
      </c>
      <c r="E9" s="58">
        <f>Matchs!D264</f>
        <v>243</v>
      </c>
      <c r="F9" s="59">
        <v>21</v>
      </c>
      <c r="G9" s="56" t="str">
        <f>Matchs!B280</f>
        <v>DENIS Thierry</v>
      </c>
      <c r="H9" s="64" t="str">
        <f t="shared" si="1"/>
        <v>Saint-Dié</v>
      </c>
      <c r="I9" s="66">
        <f>Matchs!D280</f>
        <v>226</v>
      </c>
    </row>
    <row r="10" spans="2:9" ht="15.5">
      <c r="B10" s="57">
        <v>6</v>
      </c>
      <c r="C10" s="56" t="str">
        <f>Matchs!B265</f>
        <v>COMÈS Stéphane</v>
      </c>
      <c r="D10" s="64" t="str">
        <f t="shared" si="0"/>
        <v>Bruxelles</v>
      </c>
      <c r="E10" s="58">
        <f>Matchs!D265</f>
        <v>239</v>
      </c>
      <c r="F10" s="59">
        <v>22</v>
      </c>
      <c r="G10" s="56" t="str">
        <f>Matchs!B281</f>
        <v>FOURY Jean-Jacques</v>
      </c>
      <c r="H10" s="64" t="str">
        <f t="shared" si="1"/>
        <v>Saint-Priest-en-Jarez</v>
      </c>
      <c r="I10" s="66">
        <f>Matchs!D281</f>
        <v>225</v>
      </c>
    </row>
    <row r="11" spans="2:9" ht="15.5">
      <c r="B11" s="57">
        <v>7</v>
      </c>
      <c r="C11" s="56" t="str">
        <f>Matchs!B266</f>
        <v>BAKAYOKO Ahmed</v>
      </c>
      <c r="D11" s="64" t="str">
        <f t="shared" si="0"/>
        <v>Viroflay</v>
      </c>
      <c r="E11" s="58">
        <f>Matchs!D266</f>
        <v>239</v>
      </c>
      <c r="F11" s="59">
        <v>23</v>
      </c>
      <c r="G11" s="56" t="str">
        <f>Matchs!B282</f>
        <v>MÉDIONI Thierry</v>
      </c>
      <c r="H11" s="64" t="str">
        <f t="shared" si="1"/>
        <v/>
      </c>
      <c r="I11" s="66">
        <f>Matchs!D282</f>
        <v>225</v>
      </c>
    </row>
    <row r="12" spans="2:9" ht="15.5">
      <c r="B12" s="57">
        <v>8</v>
      </c>
      <c r="C12" s="56" t="str">
        <f>Matchs!B267</f>
        <v>FERRET Romain</v>
      </c>
      <c r="D12" s="64" t="str">
        <f t="shared" si="0"/>
        <v>Toulouse</v>
      </c>
      <c r="E12" s="58">
        <f>Matchs!D267</f>
        <v>237</v>
      </c>
      <c r="F12" s="59">
        <v>24</v>
      </c>
      <c r="G12" s="56" t="str">
        <f>Matchs!B283</f>
        <v>LIBIOULLE Laurent</v>
      </c>
      <c r="H12" s="64" t="str">
        <f t="shared" si="1"/>
        <v>Chimay</v>
      </c>
      <c r="I12" s="66">
        <f>Matchs!D283</f>
        <v>223</v>
      </c>
    </row>
    <row r="13" spans="2:9" ht="15.5">
      <c r="B13" s="57">
        <v>9</v>
      </c>
      <c r="C13" s="56" t="str">
        <f>Matchs!B268</f>
        <v>SMADJA Gilles</v>
      </c>
      <c r="D13" s="64" t="str">
        <f t="shared" si="0"/>
        <v/>
      </c>
      <c r="E13" s="58">
        <f>Matchs!D268</f>
        <v>236</v>
      </c>
      <c r="F13" s="59">
        <v>25</v>
      </c>
      <c r="G13" s="56" t="str">
        <f>Matchs!B284</f>
        <v>ASSUMEL Pierre</v>
      </c>
      <c r="H13" s="64" t="str">
        <f t="shared" si="1"/>
        <v>Péronnas</v>
      </c>
      <c r="I13" s="66">
        <f>Matchs!D284</f>
        <v>222</v>
      </c>
    </row>
    <row r="14" spans="2:9" ht="15.5">
      <c r="B14" s="57">
        <v>10</v>
      </c>
      <c r="C14" s="56" t="str">
        <f>Matchs!B269</f>
        <v>LECLÈRE Christophe</v>
      </c>
      <c r="D14" s="64" t="str">
        <f t="shared" si="0"/>
        <v>Épernay</v>
      </c>
      <c r="E14" s="58">
        <f>Matchs!D269</f>
        <v>235</v>
      </c>
      <c r="F14" s="59">
        <v>26</v>
      </c>
      <c r="G14" s="56" t="str">
        <f>Matchs!B285</f>
        <v>GLONDU Georges</v>
      </c>
      <c r="H14" s="64" t="str">
        <f t="shared" si="1"/>
        <v>Laxou</v>
      </c>
      <c r="I14" s="66">
        <f>Matchs!D285</f>
        <v>220</v>
      </c>
    </row>
    <row r="15" spans="2:9" ht="15.5">
      <c r="B15" s="57">
        <v>11</v>
      </c>
      <c r="C15" s="56" t="str">
        <f>Matchs!B270</f>
        <v>FOURY Christian</v>
      </c>
      <c r="D15" s="64" t="str">
        <f t="shared" si="0"/>
        <v>Paris</v>
      </c>
      <c r="E15" s="58">
        <f>Matchs!D270</f>
        <v>235</v>
      </c>
      <c r="F15" s="59">
        <v>27</v>
      </c>
      <c r="G15" s="56" t="str">
        <f>Matchs!B286</f>
        <v>GLONDU Stéphane</v>
      </c>
      <c r="H15" s="64" t="str">
        <f t="shared" si="1"/>
        <v>Laxou</v>
      </c>
      <c r="I15" s="66">
        <f>Matchs!D286</f>
        <v>219</v>
      </c>
    </row>
    <row r="16" spans="2:9" ht="15.5">
      <c r="B16" s="57">
        <v>12</v>
      </c>
      <c r="C16" s="56" t="str">
        <f>Matchs!B271</f>
        <v>PUMA Cyrille</v>
      </c>
      <c r="D16" s="64" t="str">
        <f t="shared" si="0"/>
        <v>Laxou</v>
      </c>
      <c r="E16" s="58">
        <f>Matchs!D271</f>
        <v>234</v>
      </c>
      <c r="F16" s="59">
        <v>28</v>
      </c>
      <c r="G16" s="56" t="str">
        <f>Matchs!B287</f>
        <v>HAESELEER Christian</v>
      </c>
      <c r="H16" s="64" t="str">
        <f t="shared" si="1"/>
        <v>Arc-en-Ciel</v>
      </c>
      <c r="I16" s="66">
        <f>Matchs!D287</f>
        <v>218</v>
      </c>
    </row>
    <row r="17" spans="2:9" ht="15.5">
      <c r="B17" s="57">
        <v>13</v>
      </c>
      <c r="C17" s="56" t="str">
        <f>Matchs!B272</f>
        <v>BARBET Catherine</v>
      </c>
      <c r="D17" s="64" t="str">
        <f t="shared" si="0"/>
        <v>Saint-Lô</v>
      </c>
      <c r="E17" s="58">
        <f>Matchs!D272</f>
        <v>234</v>
      </c>
      <c r="F17" s="59">
        <v>29</v>
      </c>
      <c r="G17" s="56" t="str">
        <f>Matchs!B288</f>
        <v>DUMAS Geneviève</v>
      </c>
      <c r="H17" s="64" t="str">
        <f t="shared" si="1"/>
        <v>Lyon</v>
      </c>
      <c r="I17" s="66">
        <f>Matchs!D288</f>
        <v>217</v>
      </c>
    </row>
    <row r="18" spans="2:9" ht="15.5">
      <c r="B18" s="57">
        <v>14</v>
      </c>
      <c r="C18" s="56" t="str">
        <f>Matchs!B273</f>
        <v>BRAGANTI Patrick</v>
      </c>
      <c r="D18" s="64" t="str">
        <f t="shared" si="0"/>
        <v>Laxou</v>
      </c>
      <c r="E18" s="58">
        <f>Matchs!D273</f>
        <v>231</v>
      </c>
      <c r="F18" s="59">
        <v>30</v>
      </c>
      <c r="G18" s="56" t="str">
        <f>Matchs!B289</f>
        <v>VILLENEUVE Didier</v>
      </c>
      <c r="H18" s="64" t="str">
        <f t="shared" si="1"/>
        <v/>
      </c>
      <c r="I18" s="66">
        <f>Matchs!D289</f>
        <v>216</v>
      </c>
    </row>
    <row r="19" spans="2:9" ht="15.5">
      <c r="B19" s="57">
        <v>15</v>
      </c>
      <c r="C19" s="56" t="str">
        <f>Matchs!B274</f>
        <v>MASUYER Hervé</v>
      </c>
      <c r="D19" s="64" t="str">
        <f t="shared" si="0"/>
        <v>Dijon</v>
      </c>
      <c r="E19" s="58">
        <f>Matchs!D274</f>
        <v>231</v>
      </c>
      <c r="F19" s="59">
        <v>31</v>
      </c>
      <c r="G19" s="56" t="str">
        <f>Matchs!B290</f>
        <v>VILLENEUVE Jacqueline</v>
      </c>
      <c r="H19" s="64" t="str">
        <f t="shared" si="1"/>
        <v/>
      </c>
      <c r="I19" s="66">
        <f>Matchs!D290</f>
        <v>215</v>
      </c>
    </row>
    <row r="20" spans="2:9" ht="16" thickBot="1">
      <c r="B20" s="60">
        <v>16</v>
      </c>
      <c r="C20" s="63" t="str">
        <f>Matchs!B275</f>
        <v>FOURY Véronique</v>
      </c>
      <c r="D20" s="65" t="str">
        <f t="shared" si="0"/>
        <v>Paris</v>
      </c>
      <c r="E20" s="61">
        <f>Matchs!D275</f>
        <v>231</v>
      </c>
      <c r="F20" s="62">
        <v>32</v>
      </c>
      <c r="G20" s="56" t="str">
        <f>Matchs!B291</f>
        <v>SCHWARTZ Denis</v>
      </c>
      <c r="H20" s="65" t="str">
        <f t="shared" si="1"/>
        <v>Strasbourg</v>
      </c>
      <c r="I20" s="67">
        <f>Matchs!D291</f>
        <v>208</v>
      </c>
    </row>
    <row r="21" spans="2:9" ht="15" thickBot="1"/>
    <row r="22" spans="2:9" ht="16" thickBot="1">
      <c r="B22" s="153" t="s">
        <v>281</v>
      </c>
      <c r="C22" s="154"/>
      <c r="D22" s="154"/>
      <c r="E22" s="155"/>
    </row>
    <row r="23" spans="2:9" ht="15.5">
      <c r="B23" s="53">
        <v>33</v>
      </c>
      <c r="C23" s="54" t="str">
        <f>Matchs!B292</f>
        <v>GAVAUDAN Nicole</v>
      </c>
      <c r="D23" s="54" t="str">
        <f t="shared" ref="D23:D38" si="2">SUBSTITUTE(VLOOKUP(C23,Liste,2,FALSE),0,"")</f>
        <v>Laxou</v>
      </c>
      <c r="E23" s="106">
        <f>Matchs!D292</f>
        <v>206</v>
      </c>
      <c r="G23" s="149" t="s">
        <v>475</v>
      </c>
    </row>
    <row r="24" spans="2:9" ht="15.5">
      <c r="B24" s="57">
        <v>34</v>
      </c>
      <c r="C24" s="56" t="str">
        <f>Matchs!B293</f>
        <v>KABALISA Myriam</v>
      </c>
      <c r="D24" s="64" t="str">
        <f t="shared" si="2"/>
        <v>Laxou</v>
      </c>
      <c r="E24" s="66">
        <f>Matchs!D293</f>
        <v>205</v>
      </c>
      <c r="G24" s="149" t="s">
        <v>476</v>
      </c>
    </row>
    <row r="25" spans="2:9" ht="15.5">
      <c r="B25" s="57">
        <v>35</v>
      </c>
      <c r="C25" s="56" t="str">
        <f>Matchs!B294</f>
        <v>HUMBERT Marie-Thérèse</v>
      </c>
      <c r="D25" s="64" t="str">
        <f t="shared" si="2"/>
        <v>Saint-Mihiel</v>
      </c>
      <c r="E25" s="66">
        <f>Matchs!D294</f>
        <v>204</v>
      </c>
    </row>
    <row r="26" spans="2:9" ht="15.5">
      <c r="B26" s="57">
        <v>36</v>
      </c>
      <c r="C26" s="56" t="str">
        <f>Matchs!B295</f>
        <v>DE LA CORBIÈRE Geneviève</v>
      </c>
      <c r="D26" s="64" t="str">
        <f t="shared" si="2"/>
        <v>Bayon</v>
      </c>
      <c r="E26" s="66">
        <f>Matchs!D295</f>
        <v>197</v>
      </c>
    </row>
    <row r="27" spans="2:9" ht="15.5">
      <c r="B27" s="57">
        <v>37</v>
      </c>
      <c r="C27" s="56" t="str">
        <f>Matchs!B296</f>
        <v>ESCALLON Danielle</v>
      </c>
      <c r="D27" s="64" t="str">
        <f t="shared" si="2"/>
        <v>Saint-Martin d'Hères</v>
      </c>
      <c r="E27" s="66">
        <f>Matchs!D296</f>
        <v>196</v>
      </c>
    </row>
    <row r="28" spans="2:9" ht="15.5">
      <c r="B28" s="57">
        <v>38</v>
      </c>
      <c r="C28" s="56" t="str">
        <f>Matchs!B297</f>
        <v>VOILLET Sophie</v>
      </c>
      <c r="D28" s="64" t="str">
        <f t="shared" si="2"/>
        <v>Strasbourg</v>
      </c>
      <c r="E28" s="66">
        <f>Matchs!D297</f>
        <v>196</v>
      </c>
    </row>
    <row r="29" spans="2:9" ht="15.5">
      <c r="B29" s="57">
        <v>39</v>
      </c>
      <c r="C29" s="56" t="str">
        <f>Matchs!B298</f>
        <v>VANNIÈRE Robert</v>
      </c>
      <c r="D29" s="64" t="str">
        <f t="shared" si="2"/>
        <v>Laxou</v>
      </c>
      <c r="E29" s="66">
        <f>Matchs!D298</f>
        <v>194</v>
      </c>
    </row>
    <row r="30" spans="2:9" ht="15.5">
      <c r="B30" s="57">
        <v>40</v>
      </c>
      <c r="C30" s="56" t="str">
        <f>Matchs!B299</f>
        <v>BÉRAUD Jean-Pierre</v>
      </c>
      <c r="D30" s="64" t="str">
        <f t="shared" si="2"/>
        <v/>
      </c>
      <c r="E30" s="66">
        <f>Matchs!D299</f>
        <v>192</v>
      </c>
    </row>
    <row r="31" spans="2:9" ht="15.5">
      <c r="B31" s="57">
        <v>41</v>
      </c>
      <c r="C31" s="56" t="str">
        <f>Matchs!B300</f>
        <v>RADIC Sylvie</v>
      </c>
      <c r="D31" s="64" t="str">
        <f t="shared" si="2"/>
        <v/>
      </c>
      <c r="E31" s="66">
        <f>Matchs!D300</f>
        <v>180</v>
      </c>
    </row>
    <row r="32" spans="2:9" ht="15.5">
      <c r="B32" s="57">
        <v>42</v>
      </c>
      <c r="C32" s="56" t="str">
        <f>Matchs!B301</f>
        <v>BRET Sébastien</v>
      </c>
      <c r="D32" s="64" t="str">
        <f t="shared" si="2"/>
        <v>Saint-Martin d'Hères</v>
      </c>
      <c r="E32" s="66">
        <f>Matchs!D301</f>
        <v>175</v>
      </c>
    </row>
    <row r="33" spans="2:5" ht="15.5">
      <c r="B33" s="57">
        <v>43</v>
      </c>
      <c r="C33" s="56" t="str">
        <f>Matchs!B302</f>
        <v>MARTIN Marie-Colette</v>
      </c>
      <c r="D33" s="64" t="str">
        <f t="shared" si="2"/>
        <v>Saint-Priest-en-Jarez</v>
      </c>
      <c r="E33" s="66">
        <f>Matchs!D302</f>
        <v>171</v>
      </c>
    </row>
    <row r="34" spans="2:5" ht="15.5">
      <c r="B34" s="57">
        <v>44</v>
      </c>
      <c r="C34" s="56" t="str">
        <f>Matchs!B303</f>
        <v>TISSOT Jean-Pierre</v>
      </c>
      <c r="D34" s="64" t="str">
        <f t="shared" si="2"/>
        <v>Saint-Priest-en-Jarez</v>
      </c>
      <c r="E34" s="66">
        <f>Matchs!D303</f>
        <v>169</v>
      </c>
    </row>
    <row r="35" spans="2:5" ht="15.5">
      <c r="B35" s="57">
        <v>45</v>
      </c>
      <c r="C35" s="56" t="str">
        <f>Matchs!B304</f>
        <v>GRAOUDI Mehdi</v>
      </c>
      <c r="D35" s="64" t="str">
        <f t="shared" si="2"/>
        <v>Strasbourg</v>
      </c>
      <c r="E35" s="66">
        <f>Matchs!D304</f>
        <v>160</v>
      </c>
    </row>
    <row r="36" spans="2:5" ht="15.5">
      <c r="B36" s="57">
        <v>46</v>
      </c>
      <c r="C36" s="56" t="str">
        <f>Matchs!B305</f>
        <v>MOKUJELIA Martine</v>
      </c>
      <c r="D36" s="64" t="str">
        <f t="shared" si="2"/>
        <v/>
      </c>
      <c r="E36" s="66">
        <f>Matchs!D305</f>
        <v>150</v>
      </c>
    </row>
    <row r="37" spans="2:5" ht="15.5">
      <c r="B37" s="57">
        <v>47</v>
      </c>
      <c r="C37" s="56" t="str">
        <f>Matchs!B306</f>
        <v>KABALISA Timeo</v>
      </c>
      <c r="D37" s="64" t="str">
        <f t="shared" si="2"/>
        <v>Laxou</v>
      </c>
      <c r="E37" s="66">
        <f>Matchs!D306</f>
        <v>148</v>
      </c>
    </row>
    <row r="38" spans="2:5" ht="16" thickBot="1">
      <c r="B38" s="60">
        <v>48</v>
      </c>
      <c r="C38" s="63" t="str">
        <f>Matchs!B307</f>
        <v>GUYOT Julien</v>
      </c>
      <c r="D38" s="65" t="str">
        <f t="shared" si="2"/>
        <v>Laxou</v>
      </c>
      <c r="E38" s="67">
        <f>Matchs!D307</f>
        <v>139</v>
      </c>
    </row>
    <row r="39" spans="2:5" ht="15" thickBot="1"/>
    <row r="40" spans="2:5" ht="16" thickBot="1">
      <c r="B40" s="150" t="s">
        <v>333</v>
      </c>
      <c r="C40" s="151"/>
      <c r="D40" s="151"/>
      <c r="E40" s="152"/>
    </row>
    <row r="41" spans="2:5" ht="15.5">
      <c r="B41" s="117">
        <v>65</v>
      </c>
      <c r="C41" s="54">
        <f>Matchs!B324</f>
        <v>0</v>
      </c>
      <c r="D41" s="124" t="e">
        <f t="shared" ref="D41:D56" si="3">VLOOKUP(C41,Liste,2,FALSE)</f>
        <v>#N/A</v>
      </c>
      <c r="E41" s="125">
        <f>Matchs!D324</f>
        <v>0</v>
      </c>
    </row>
    <row r="42" spans="2:5" ht="15.5">
      <c r="B42" s="57">
        <v>66</v>
      </c>
      <c r="C42" s="56">
        <f>Matchs!B325</f>
        <v>0</v>
      </c>
      <c r="D42" s="64" t="e">
        <f t="shared" si="3"/>
        <v>#N/A</v>
      </c>
      <c r="E42" s="126">
        <f>Matchs!D325</f>
        <v>0</v>
      </c>
    </row>
    <row r="43" spans="2:5" ht="15.5">
      <c r="B43" s="57">
        <v>67</v>
      </c>
      <c r="C43" s="56">
        <f>Matchs!B326</f>
        <v>0</v>
      </c>
      <c r="D43" s="64" t="e">
        <f t="shared" si="3"/>
        <v>#N/A</v>
      </c>
      <c r="E43" s="126">
        <f>Matchs!D326</f>
        <v>0</v>
      </c>
    </row>
    <row r="44" spans="2:5" ht="15.5">
      <c r="B44" s="57">
        <v>68</v>
      </c>
      <c r="C44" s="56">
        <f>Matchs!B327</f>
        <v>0</v>
      </c>
      <c r="D44" s="64" t="e">
        <f t="shared" si="3"/>
        <v>#N/A</v>
      </c>
      <c r="E44" s="126">
        <f>Matchs!D327</f>
        <v>0</v>
      </c>
    </row>
    <row r="45" spans="2:5" ht="15.5">
      <c r="B45" s="57">
        <v>69</v>
      </c>
      <c r="C45" s="56">
        <f>Matchs!B328</f>
        <v>0</v>
      </c>
      <c r="D45" s="64" t="e">
        <f t="shared" si="3"/>
        <v>#N/A</v>
      </c>
      <c r="E45" s="126">
        <f>Matchs!D328</f>
        <v>0</v>
      </c>
    </row>
    <row r="46" spans="2:5" ht="15.5">
      <c r="B46" s="57">
        <v>70</v>
      </c>
      <c r="C46" s="56">
        <f>Matchs!B329</f>
        <v>0</v>
      </c>
      <c r="D46" s="64" t="e">
        <f t="shared" si="3"/>
        <v>#N/A</v>
      </c>
      <c r="E46" s="126">
        <f>Matchs!D329</f>
        <v>0</v>
      </c>
    </row>
    <row r="47" spans="2:5" ht="15.5">
      <c r="B47" s="57">
        <v>71</v>
      </c>
      <c r="C47" s="56">
        <f>Matchs!B330</f>
        <v>0</v>
      </c>
      <c r="D47" s="64" t="e">
        <f t="shared" si="3"/>
        <v>#N/A</v>
      </c>
      <c r="E47" s="126">
        <f>Matchs!D330</f>
        <v>0</v>
      </c>
    </row>
    <row r="48" spans="2:5" ht="15.5">
      <c r="B48" s="57">
        <v>72</v>
      </c>
      <c r="C48" s="56">
        <f>Matchs!B331</f>
        <v>0</v>
      </c>
      <c r="D48" s="64" t="e">
        <f t="shared" si="3"/>
        <v>#N/A</v>
      </c>
      <c r="E48" s="126">
        <f>Matchs!D331</f>
        <v>0</v>
      </c>
    </row>
    <row r="49" spans="2:5" ht="15.5">
      <c r="B49" s="57">
        <v>73</v>
      </c>
      <c r="C49" s="56">
        <f>Matchs!B332</f>
        <v>0</v>
      </c>
      <c r="D49" s="64" t="e">
        <f t="shared" si="3"/>
        <v>#N/A</v>
      </c>
      <c r="E49" s="126">
        <f>Matchs!D332</f>
        <v>0</v>
      </c>
    </row>
    <row r="50" spans="2:5" ht="16" thickBot="1">
      <c r="B50" s="60">
        <v>74</v>
      </c>
      <c r="C50" s="63">
        <f>Matchs!B333</f>
        <v>0</v>
      </c>
      <c r="D50" s="65" t="e">
        <f t="shared" si="3"/>
        <v>#N/A</v>
      </c>
      <c r="E50" s="127">
        <f>Matchs!D333</f>
        <v>0</v>
      </c>
    </row>
    <row r="51" spans="2:5" ht="15.5" hidden="1">
      <c r="B51" s="139">
        <v>75</v>
      </c>
      <c r="C51" s="140">
        <f>Matchs!B334</f>
        <v>0</v>
      </c>
      <c r="D51" s="141" t="e">
        <f t="shared" si="3"/>
        <v>#N/A</v>
      </c>
      <c r="E51" s="142">
        <f>Matchs!D334</f>
        <v>0</v>
      </c>
    </row>
    <row r="52" spans="2:5" ht="15.5" hidden="1">
      <c r="B52" s="57">
        <v>76</v>
      </c>
      <c r="C52" s="56">
        <f>Matchs!B335</f>
        <v>0</v>
      </c>
      <c r="D52" s="64" t="e">
        <f t="shared" si="3"/>
        <v>#N/A</v>
      </c>
      <c r="E52" s="126">
        <f>Matchs!D335</f>
        <v>0</v>
      </c>
    </row>
    <row r="53" spans="2:5" ht="15.5" hidden="1">
      <c r="B53" s="57">
        <v>77</v>
      </c>
      <c r="C53" s="56">
        <f>Matchs!B336</f>
        <v>0</v>
      </c>
      <c r="D53" s="64" t="e">
        <f t="shared" si="3"/>
        <v>#N/A</v>
      </c>
      <c r="E53" s="126">
        <f>Matchs!D336</f>
        <v>0</v>
      </c>
    </row>
    <row r="54" spans="2:5" ht="15.5" hidden="1">
      <c r="B54" s="57">
        <v>78</v>
      </c>
      <c r="C54" s="56">
        <f>Matchs!B337</f>
        <v>0</v>
      </c>
      <c r="D54" s="64" t="e">
        <f t="shared" si="3"/>
        <v>#N/A</v>
      </c>
      <c r="E54" s="126">
        <f>Matchs!D337</f>
        <v>0</v>
      </c>
    </row>
    <row r="55" spans="2:5" ht="15.5" hidden="1">
      <c r="B55" s="57">
        <v>79</v>
      </c>
      <c r="C55" s="56">
        <f>Matchs!B338</f>
        <v>0</v>
      </c>
      <c r="D55" s="64" t="e">
        <f t="shared" si="3"/>
        <v>#N/A</v>
      </c>
      <c r="E55" s="126">
        <f>Matchs!D338</f>
        <v>0</v>
      </c>
    </row>
    <row r="56" spans="2:5" ht="16" hidden="1" thickBot="1">
      <c r="B56" s="60">
        <v>80</v>
      </c>
      <c r="C56" s="63">
        <f>Matchs!B339</f>
        <v>0</v>
      </c>
      <c r="D56" s="65" t="e">
        <f t="shared" si="3"/>
        <v>#N/A</v>
      </c>
      <c r="E56" s="127">
        <f>Matchs!D339</f>
        <v>0</v>
      </c>
    </row>
  </sheetData>
  <mergeCells count="5">
    <mergeCell ref="B40:E40"/>
    <mergeCell ref="B22:E22"/>
    <mergeCell ref="B4:E4"/>
    <mergeCell ref="F4:I4"/>
    <mergeCell ref="B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A474E-2277-B046-9B0B-338DF7E40D29}">
  <dimension ref="A1:AI662"/>
  <sheetViews>
    <sheetView topLeftCell="X284" zoomScaleNormal="100" zoomScaleSheetLayoutView="100" workbookViewId="0">
      <selection activeCell="AH280" sqref="AH280"/>
    </sheetView>
  </sheetViews>
  <sheetFormatPr baseColWidth="10" defaultColWidth="8.7265625" defaultRowHeight="14.5"/>
  <cols>
    <col min="1" max="1" width="12.453125" customWidth="1"/>
    <col min="2" max="2" width="29.54296875" bestFit="1" customWidth="1"/>
    <col min="3" max="3" width="29.54296875" customWidth="1"/>
    <col min="4" max="4" width="7.81640625" style="8" customWidth="1"/>
    <col min="5" max="5" width="33" style="46" customWidth="1"/>
    <col min="6" max="6" width="5.54296875" style="46" customWidth="1"/>
    <col min="7" max="8" width="29.54296875" customWidth="1"/>
    <col min="9" max="9" width="7.54296875" style="31" customWidth="1"/>
    <col min="10" max="10" width="8.54296875" style="31"/>
    <col min="11" max="12" width="8.7265625" style="46"/>
    <col min="13" max="13" width="4.26953125" style="46" customWidth="1"/>
    <col min="14" max="15" width="29.54296875" customWidth="1"/>
    <col min="16" max="17" width="8.54296875" style="31"/>
    <col min="18" max="19" width="8.7265625" style="46"/>
    <col min="20" max="20" width="4.54296875" style="46" customWidth="1"/>
    <col min="21" max="22" width="29.54296875" customWidth="1"/>
    <col min="23" max="23" width="8.81640625" style="31" customWidth="1"/>
    <col min="24" max="24" width="8.54296875" style="31"/>
    <col min="25" max="27" width="8.7265625" style="46"/>
    <col min="28" max="29" width="29.54296875" customWidth="1"/>
    <col min="30" max="31" width="8.54296875" style="31"/>
    <col min="32" max="33" width="8.7265625" style="46"/>
    <col min="34" max="34" width="17.1796875" style="14" customWidth="1"/>
    <col min="35" max="35" width="25.81640625" customWidth="1"/>
  </cols>
  <sheetData>
    <row r="1" spans="1:31" ht="21" hidden="1" customHeight="1" thickBot="1">
      <c r="A1" s="5" t="s">
        <v>120</v>
      </c>
      <c r="B1" s="22" t="s">
        <v>121</v>
      </c>
      <c r="C1" s="22" t="s">
        <v>273</v>
      </c>
      <c r="D1" s="27" t="s">
        <v>122</v>
      </c>
      <c r="E1" s="113" t="s">
        <v>332</v>
      </c>
      <c r="G1" s="8" t="s">
        <v>9</v>
      </c>
      <c r="H1" s="8" t="s">
        <v>118</v>
      </c>
      <c r="N1" s="8" t="s">
        <v>9</v>
      </c>
      <c r="O1" s="8" t="s">
        <v>115</v>
      </c>
      <c r="U1" s="8" t="s">
        <v>9</v>
      </c>
      <c r="V1" s="8" t="s">
        <v>116</v>
      </c>
      <c r="AB1" s="8" t="s">
        <v>9</v>
      </c>
      <c r="AC1" s="8" t="s">
        <v>117</v>
      </c>
    </row>
    <row r="2" spans="1:31" ht="15.75" hidden="1" customHeight="1" thickBot="1">
      <c r="A2" s="4">
        <v>1</v>
      </c>
      <c r="B2" s="23" t="s">
        <v>11</v>
      </c>
      <c r="C2" s="23" t="s">
        <v>285</v>
      </c>
      <c r="D2" s="26">
        <v>240</v>
      </c>
      <c r="G2" s="3"/>
      <c r="H2" s="3"/>
      <c r="I2" s="32" t="s">
        <v>2</v>
      </c>
      <c r="J2" s="33" t="s">
        <v>3</v>
      </c>
      <c r="N2" s="3" t="s">
        <v>0</v>
      </c>
      <c r="O2" s="3" t="s">
        <v>1</v>
      </c>
      <c r="P2" s="32" t="s">
        <v>2</v>
      </c>
      <c r="Q2" s="33" t="s">
        <v>3</v>
      </c>
      <c r="U2" s="3" t="s">
        <v>0</v>
      </c>
      <c r="V2" s="3" t="s">
        <v>1</v>
      </c>
      <c r="W2" s="32" t="s">
        <v>2</v>
      </c>
      <c r="X2" s="33" t="s">
        <v>3</v>
      </c>
      <c r="AB2" s="3" t="s">
        <v>0</v>
      </c>
      <c r="AC2" s="3" t="s">
        <v>1</v>
      </c>
      <c r="AD2" s="32" t="s">
        <v>2</v>
      </c>
      <c r="AE2" s="33" t="s">
        <v>3</v>
      </c>
    </row>
    <row r="3" spans="1:31" ht="15" hidden="1" customHeight="1">
      <c r="A3" s="4">
        <f>A2+1</f>
        <v>2</v>
      </c>
      <c r="B3" t="s">
        <v>286</v>
      </c>
      <c r="C3" s="101" t="s">
        <v>287</v>
      </c>
      <c r="D3" s="26"/>
      <c r="G3" s="1"/>
      <c r="H3" s="1"/>
      <c r="I3" s="34"/>
      <c r="J3" s="35"/>
      <c r="N3" s="1"/>
      <c r="O3" s="1"/>
      <c r="P3" s="34"/>
      <c r="Q3" s="35"/>
      <c r="U3" s="1"/>
      <c r="V3" s="1"/>
      <c r="W3" s="34"/>
      <c r="X3" s="35"/>
      <c r="AB3" s="1"/>
      <c r="AC3" s="1"/>
      <c r="AD3" s="34"/>
      <c r="AE3" s="35"/>
    </row>
    <row r="4" spans="1:31" ht="15" hidden="1" customHeight="1">
      <c r="A4" s="4">
        <f t="shared" ref="A4:A67" si="0">A3+1</f>
        <v>3</v>
      </c>
      <c r="B4" t="s">
        <v>85</v>
      </c>
      <c r="D4" s="26"/>
      <c r="G4" s="1" t="str">
        <f t="shared" ref="G4:G11" si="1">B2</f>
        <v xml:space="preserve">BLAYE Arnaud </v>
      </c>
      <c r="H4" s="1" t="str">
        <f>B17</f>
        <v>DUBOIS Constance</v>
      </c>
      <c r="I4" s="34">
        <v>1</v>
      </c>
      <c r="J4" s="35">
        <v>0</v>
      </c>
      <c r="N4" s="7" t="str">
        <f>IF(I4&gt;J4,G4,H4)</f>
        <v xml:space="preserve">BLAYE Arnaud </v>
      </c>
      <c r="O4" s="7" t="str">
        <f>IF(I11&gt;J11,G11,H11)</f>
        <v>SMADJA Gilles</v>
      </c>
      <c r="P4" s="43">
        <v>2</v>
      </c>
      <c r="Q4" s="44">
        <v>0</v>
      </c>
      <c r="U4" s="7" t="str">
        <f>IF(P4&gt;Q4,N4,O4)</f>
        <v xml:space="preserve">BLAYE Arnaud </v>
      </c>
      <c r="V4" s="7" t="str">
        <f>IF(P7&gt;Q7,N7,O7)</f>
        <v>DURAND Jean-Marc</v>
      </c>
      <c r="W4" s="43">
        <v>2</v>
      </c>
      <c r="X4" s="44">
        <v>0</v>
      </c>
      <c r="AB4" s="7" t="str">
        <f>IF(W4&gt;X4,U4,V4)</f>
        <v xml:space="preserve">BLAYE Arnaud </v>
      </c>
      <c r="AC4" s="7" t="str">
        <f>IF(W5&gt;X5,U5,V5)</f>
        <v>BURNEL Alain</v>
      </c>
      <c r="AD4" s="43">
        <v>0</v>
      </c>
      <c r="AE4" s="44">
        <v>2</v>
      </c>
    </row>
    <row r="5" spans="1:31" ht="15" hidden="1" customHeight="1">
      <c r="A5" s="4">
        <f t="shared" si="0"/>
        <v>4</v>
      </c>
      <c r="B5" t="s">
        <v>12</v>
      </c>
      <c r="C5" t="s">
        <v>288</v>
      </c>
      <c r="D5" s="26"/>
      <c r="E5" s="51"/>
      <c r="F5" s="51"/>
      <c r="G5" s="1" t="str">
        <f t="shared" si="1"/>
        <v>LECLÈRE Christophe</v>
      </c>
      <c r="H5" s="1" t="str">
        <f>B16</f>
        <v xml:space="preserve">ROSZAK Nicolas </v>
      </c>
      <c r="I5" s="34">
        <v>4</v>
      </c>
      <c r="J5" s="35">
        <v>1</v>
      </c>
      <c r="N5" s="7" t="str">
        <f>IF(I5&gt;J5,G5,H5)</f>
        <v>LECLÈRE Christophe</v>
      </c>
      <c r="O5" s="7" t="str">
        <f>IF(I10&gt;J10,G10,H10)</f>
        <v>OLLIVIER Patrick</v>
      </c>
      <c r="P5" s="43">
        <v>2</v>
      </c>
      <c r="Q5" s="44">
        <v>1</v>
      </c>
      <c r="U5" s="7" t="str">
        <f>IF(P5&gt;Q5,N5,O5)</f>
        <v>LECLÈRE Christophe</v>
      </c>
      <c r="V5" s="7" t="str">
        <f>IF(P6&gt;Q6,N6,O6)</f>
        <v>BURNEL Alain</v>
      </c>
      <c r="W5" s="43">
        <v>1</v>
      </c>
      <c r="X5" s="44">
        <v>2</v>
      </c>
      <c r="AB5" s="1" t="str">
        <f>IF(X4&lt;W4,V4,U4)</f>
        <v>DURAND Jean-Marc</v>
      </c>
      <c r="AC5" s="1" t="str">
        <f>IF(X5&lt;W5,V5,U5)</f>
        <v>LECLÈRE Christophe</v>
      </c>
      <c r="AD5" s="34"/>
      <c r="AE5" s="35"/>
    </row>
    <row r="6" spans="1:31" ht="15" hidden="1" customHeight="1">
      <c r="A6" s="4">
        <f t="shared" si="0"/>
        <v>5</v>
      </c>
      <c r="B6" t="s">
        <v>13</v>
      </c>
      <c r="C6" t="s">
        <v>285</v>
      </c>
      <c r="D6" s="26"/>
      <c r="G6" s="1" t="str">
        <f t="shared" si="1"/>
        <v>BURNEL Alain</v>
      </c>
      <c r="H6" s="1" t="str">
        <f>B15</f>
        <v>LOUIS-JOSEPH Fernand</v>
      </c>
      <c r="I6" s="34">
        <v>3</v>
      </c>
      <c r="J6" s="35">
        <v>2</v>
      </c>
      <c r="N6" s="7" t="str">
        <f>IF(I6&gt;J6,G6,H6)</f>
        <v>BURNEL Alain</v>
      </c>
      <c r="O6" s="7" t="str">
        <f>IF(I9&gt;J9,G9,H9)</f>
        <v>CORNOUILLER Heloise</v>
      </c>
      <c r="P6" s="43">
        <v>4</v>
      </c>
      <c r="Q6" s="44">
        <v>2</v>
      </c>
      <c r="U6" s="1" t="str">
        <f>IF(Q5&lt;P5,O5,N5)</f>
        <v>OLLIVIER Patrick</v>
      </c>
      <c r="V6" s="1" t="str">
        <f>IF(Q6&lt;P6,O6,N6)</f>
        <v>CORNOUILLER Heloise</v>
      </c>
      <c r="W6" s="34">
        <v>0</v>
      </c>
      <c r="X6" s="35">
        <v>2</v>
      </c>
      <c r="AB6" s="1" t="str">
        <f>IF(W6&gt;X6,U6,V6)</f>
        <v>CORNOUILLER Heloise</v>
      </c>
      <c r="AC6" s="1" t="str">
        <f>IF(W7&gt;X7,U7,V7)</f>
        <v>SMADJA Gilles</v>
      </c>
      <c r="AD6" s="34"/>
      <c r="AE6" s="35"/>
    </row>
    <row r="7" spans="1:31" ht="15" hidden="1" customHeight="1">
      <c r="A7" s="4">
        <f t="shared" si="0"/>
        <v>6</v>
      </c>
      <c r="B7" t="s">
        <v>14</v>
      </c>
      <c r="C7" t="s">
        <v>285</v>
      </c>
      <c r="D7" s="26"/>
      <c r="G7" s="1" t="str">
        <f t="shared" si="1"/>
        <v>MERRHEIM Philippe</v>
      </c>
      <c r="H7" s="1" t="str">
        <f>B14</f>
        <v>HENNEUSE Pascal</v>
      </c>
      <c r="I7" s="34">
        <v>2</v>
      </c>
      <c r="J7" s="35">
        <v>5</v>
      </c>
      <c r="N7" s="7" t="str">
        <f>IF(I7&gt;J7,G7,H7)</f>
        <v>HENNEUSE Pascal</v>
      </c>
      <c r="O7" s="7" t="str">
        <f>IF(I8&gt;J8,G8,H8)</f>
        <v>DURAND Jean-Marc</v>
      </c>
      <c r="P7" s="43">
        <v>0</v>
      </c>
      <c r="Q7" s="44">
        <v>2</v>
      </c>
      <c r="U7" s="1" t="str">
        <f>IF(Q4&lt;P4,O4,N4)</f>
        <v>SMADJA Gilles</v>
      </c>
      <c r="V7" s="1" t="str">
        <f>IF(Q7&lt;P7,O7,N7)</f>
        <v>HENNEUSE Pascal</v>
      </c>
      <c r="W7" s="34">
        <v>2</v>
      </c>
      <c r="X7" s="35">
        <v>0</v>
      </c>
      <c r="AB7" s="1" t="str">
        <f>IF(X6&lt;W6,V6,U6)</f>
        <v>OLLIVIER Patrick</v>
      </c>
      <c r="AC7" s="1" t="str">
        <f>IF(X7&lt;W7,V7,U7)</f>
        <v>HENNEUSE Pascal</v>
      </c>
      <c r="AD7" s="34"/>
      <c r="AE7" s="35"/>
    </row>
    <row r="8" spans="1:31" ht="15" hidden="1" customHeight="1">
      <c r="A8" s="4">
        <f t="shared" si="0"/>
        <v>7</v>
      </c>
      <c r="B8" t="s">
        <v>15</v>
      </c>
      <c r="D8" s="26"/>
      <c r="G8" s="1" t="str">
        <f t="shared" si="1"/>
        <v>CORNOUILLER Bruno</v>
      </c>
      <c r="H8" s="1" t="str">
        <f>B13</f>
        <v>DURAND Jean-Marc</v>
      </c>
      <c r="I8" s="34">
        <v>1</v>
      </c>
      <c r="J8" s="35">
        <v>2</v>
      </c>
      <c r="N8" s="1" t="str">
        <f>IF(J7&lt;I7,H7,G7)</f>
        <v>MERRHEIM Philippe</v>
      </c>
      <c r="O8" s="1" t="str">
        <f>IF(J8&lt;I8,H8,G8)</f>
        <v>CORNOUILLER Bruno</v>
      </c>
      <c r="P8" s="34">
        <v>2</v>
      </c>
      <c r="Q8" s="35">
        <v>0</v>
      </c>
      <c r="U8" s="1" t="str">
        <f>IF(P8&gt;Q8,N8,O8)</f>
        <v>MERRHEIM Philippe</v>
      </c>
      <c r="V8" s="1" t="str">
        <f>IF(P11&gt;Q11,N11,O11)</f>
        <v>BARBET Catherine</v>
      </c>
      <c r="W8" s="34">
        <v>2</v>
      </c>
      <c r="X8" s="35">
        <v>0</v>
      </c>
      <c r="AB8" s="1" t="str">
        <f>IF(W8&gt;X8,U8,V8)</f>
        <v>MERRHEIM Philippe</v>
      </c>
      <c r="AC8" s="1" t="str">
        <f>IF(W9&gt;X9,U9,V9)</f>
        <v>LOUIS-JOSEPH Fernand</v>
      </c>
      <c r="AD8" s="34"/>
      <c r="AE8" s="35"/>
    </row>
    <row r="9" spans="1:31" ht="15" hidden="1" customHeight="1">
      <c r="A9" s="4">
        <f t="shared" si="0"/>
        <v>8</v>
      </c>
      <c r="B9" t="s">
        <v>16</v>
      </c>
      <c r="C9" t="s">
        <v>289</v>
      </c>
      <c r="D9" s="26"/>
      <c r="G9" s="1" t="str">
        <f t="shared" si="1"/>
        <v>CORNOUILLER Heloise</v>
      </c>
      <c r="H9" s="1" t="str">
        <f>B12</f>
        <v>COMES Stéphane</v>
      </c>
      <c r="I9" s="34">
        <v>2</v>
      </c>
      <c r="J9" s="35">
        <v>1</v>
      </c>
      <c r="N9" s="1" t="str">
        <f>IF(J6&lt;I6,H6,G6)</f>
        <v>LOUIS-JOSEPH Fernand</v>
      </c>
      <c r="O9" s="1" t="str">
        <f>IF(J9&lt;I9,H9,G9)</f>
        <v>COMES Stéphane</v>
      </c>
      <c r="P9" s="34">
        <v>2</v>
      </c>
      <c r="Q9" s="35">
        <v>0</v>
      </c>
      <c r="U9" s="1" t="str">
        <f t="shared" ref="U9" si="2">IF(P9&gt;Q9,N9,O9)</f>
        <v>LOUIS-JOSEPH Fernand</v>
      </c>
      <c r="V9" s="1" t="str">
        <f>IF(P10&gt;Q10,N10,O10)</f>
        <v>BAKAYOKO Ahmed</v>
      </c>
      <c r="W9" s="34">
        <v>1</v>
      </c>
      <c r="X9" s="35">
        <v>0</v>
      </c>
      <c r="AB9" s="1" t="str">
        <f>IF(X8&lt;W8,V8,U8)</f>
        <v>BARBET Catherine</v>
      </c>
      <c r="AC9" s="1" t="str">
        <f>IF(X9&lt;W9,V9,U9)</f>
        <v>BAKAYOKO Ahmed</v>
      </c>
      <c r="AD9" s="34"/>
      <c r="AE9" s="35"/>
    </row>
    <row r="10" spans="1:31" ht="15" hidden="1" customHeight="1">
      <c r="A10" s="4">
        <f t="shared" si="0"/>
        <v>9</v>
      </c>
      <c r="B10" t="s">
        <v>17</v>
      </c>
      <c r="C10" t="s">
        <v>285</v>
      </c>
      <c r="D10" s="26"/>
      <c r="G10" s="1" t="str">
        <f t="shared" si="1"/>
        <v>OLLIVIER Patrick</v>
      </c>
      <c r="H10" s="1" t="str">
        <f>B11</f>
        <v>BAKAYOKO Ahmed</v>
      </c>
      <c r="I10" s="34">
        <v>1</v>
      </c>
      <c r="J10" s="35">
        <v>0</v>
      </c>
      <c r="N10" s="1" t="str">
        <f>IF(J5&lt;I5,H5,G5)</f>
        <v xml:space="preserve">ROSZAK Nicolas </v>
      </c>
      <c r="O10" s="1" t="str">
        <f>IF(J10&lt;I10,H10,G10)</f>
        <v>BAKAYOKO Ahmed</v>
      </c>
      <c r="P10" s="34">
        <v>0</v>
      </c>
      <c r="Q10" s="35">
        <v>2</v>
      </c>
      <c r="U10" s="1" t="str">
        <f>IF(Q9&lt;P9,O9,N9)</f>
        <v>COMES Stéphane</v>
      </c>
      <c r="V10" s="1" t="str">
        <f>IF(Q10&lt;P10,O10,N10)</f>
        <v xml:space="preserve">ROSZAK Nicolas </v>
      </c>
      <c r="W10" s="34">
        <v>1</v>
      </c>
      <c r="X10" s="35">
        <v>0</v>
      </c>
      <c r="AB10" s="1" t="str">
        <f>IF(W10&gt;X10,U10,V10)</f>
        <v>COMES Stéphane</v>
      </c>
      <c r="AC10" s="1" t="str">
        <f>IF(W11&gt;X11,U11,V11)</f>
        <v>CORNOUILLER Bruno</v>
      </c>
      <c r="AD10" s="34"/>
      <c r="AE10" s="35"/>
    </row>
    <row r="11" spans="1:31" ht="15.75" hidden="1" customHeight="1" thickBot="1">
      <c r="A11" s="4">
        <f t="shared" si="0"/>
        <v>10</v>
      </c>
      <c r="B11" t="s">
        <v>271</v>
      </c>
      <c r="C11" t="s">
        <v>290</v>
      </c>
      <c r="D11" s="26"/>
      <c r="G11" s="2" t="str">
        <f t="shared" si="1"/>
        <v>BARBET Catherine</v>
      </c>
      <c r="H11" s="2" t="str">
        <f>B10</f>
        <v>SMADJA Gilles</v>
      </c>
      <c r="I11" s="36">
        <v>0</v>
      </c>
      <c r="J11" s="37">
        <v>1</v>
      </c>
      <c r="N11" s="2" t="str">
        <f>IF(J4&lt;I4,H4,G4)</f>
        <v>DUBOIS Constance</v>
      </c>
      <c r="O11" s="2" t="str">
        <f>IF(J11&lt;I11,H11,G11)</f>
        <v>BARBET Catherine</v>
      </c>
      <c r="P11" s="36">
        <v>1</v>
      </c>
      <c r="Q11" s="37">
        <v>3</v>
      </c>
      <c r="U11" s="2" t="str">
        <f>IF(Q8&lt;P8,O8,N8)</f>
        <v>CORNOUILLER Bruno</v>
      </c>
      <c r="V11" s="2" t="str">
        <f>IF(Q11&lt;P11,O11,N11)</f>
        <v>DUBOIS Constance</v>
      </c>
      <c r="W11" s="36">
        <v>2</v>
      </c>
      <c r="X11" s="37">
        <v>0</v>
      </c>
      <c r="AB11" s="2" t="str">
        <f>IF(X8&lt;W8,V8,U8)</f>
        <v>BARBET Catherine</v>
      </c>
      <c r="AC11" s="2" t="str">
        <f>IF(X11&lt;W11,V11,U11)</f>
        <v>DUBOIS Constance</v>
      </c>
      <c r="AD11" s="36"/>
      <c r="AE11" s="37"/>
    </row>
    <row r="12" spans="1:31" ht="15.75" hidden="1" customHeight="1" thickBot="1">
      <c r="A12" s="4">
        <f t="shared" si="0"/>
        <v>11</v>
      </c>
      <c r="B12" t="s">
        <v>291</v>
      </c>
      <c r="C12" t="s">
        <v>292</v>
      </c>
      <c r="D12" s="26"/>
    </row>
    <row r="13" spans="1:31" ht="15.75" hidden="1" customHeight="1" thickBot="1">
      <c r="A13" s="4">
        <f t="shared" si="0"/>
        <v>12</v>
      </c>
      <c r="B13" t="s">
        <v>18</v>
      </c>
      <c r="C13" t="s">
        <v>293</v>
      </c>
      <c r="D13" s="26"/>
      <c r="AB13" s="3" t="s">
        <v>119</v>
      </c>
      <c r="AC13" s="9" t="str">
        <f>IF(AD4&gt;AE4,AB4,AC4)</f>
        <v>BURNEL Alain</v>
      </c>
    </row>
    <row r="14" spans="1:31" ht="15" hidden="1" customHeight="1">
      <c r="A14" s="4">
        <f t="shared" si="0"/>
        <v>13</v>
      </c>
      <c r="B14" t="s">
        <v>19</v>
      </c>
      <c r="C14" t="s">
        <v>288</v>
      </c>
      <c r="D14" s="26"/>
    </row>
    <row r="15" spans="1:31" ht="15" hidden="1" customHeight="1">
      <c r="A15" s="4">
        <f t="shared" si="0"/>
        <v>14</v>
      </c>
      <c r="B15" t="s">
        <v>20</v>
      </c>
      <c r="C15" t="s">
        <v>290</v>
      </c>
      <c r="D15" s="26"/>
    </row>
    <row r="16" spans="1:31" ht="15" hidden="1" customHeight="1">
      <c r="A16" s="4">
        <f t="shared" si="0"/>
        <v>15</v>
      </c>
      <c r="B16" t="s">
        <v>22</v>
      </c>
      <c r="C16" t="s">
        <v>294</v>
      </c>
      <c r="D16" s="26"/>
      <c r="G16" s="8" t="s">
        <v>8</v>
      </c>
      <c r="H16" s="8" t="s">
        <v>118</v>
      </c>
      <c r="N16" s="8" t="s">
        <v>8</v>
      </c>
      <c r="O16" s="8" t="s">
        <v>115</v>
      </c>
      <c r="U16" s="8" t="s">
        <v>8</v>
      </c>
      <c r="V16" s="8" t="s">
        <v>116</v>
      </c>
      <c r="AB16" s="8" t="s">
        <v>8</v>
      </c>
      <c r="AC16" s="8" t="s">
        <v>117</v>
      </c>
    </row>
    <row r="17" spans="1:31" ht="15.75" hidden="1" customHeight="1" thickBot="1">
      <c r="A17" s="4">
        <f t="shared" si="0"/>
        <v>16</v>
      </c>
      <c r="B17" t="s">
        <v>23</v>
      </c>
      <c r="C17" t="s">
        <v>290</v>
      </c>
      <c r="D17" s="26"/>
    </row>
    <row r="18" spans="1:31" ht="15.75" hidden="1" customHeight="1" thickBot="1">
      <c r="A18" s="4">
        <f t="shared" si="0"/>
        <v>17</v>
      </c>
      <c r="B18" t="s">
        <v>21</v>
      </c>
      <c r="C18" t="s">
        <v>285</v>
      </c>
      <c r="D18" s="26"/>
      <c r="G18" s="3"/>
      <c r="H18" s="3"/>
      <c r="I18" s="32" t="s">
        <v>2</v>
      </c>
      <c r="J18" s="33" t="s">
        <v>3</v>
      </c>
      <c r="N18" s="3"/>
      <c r="O18" s="3"/>
      <c r="P18" s="32" t="s">
        <v>2</v>
      </c>
      <c r="Q18" s="33" t="s">
        <v>3</v>
      </c>
      <c r="U18" s="3" t="s">
        <v>0</v>
      </c>
      <c r="V18" s="3" t="s">
        <v>1</v>
      </c>
      <c r="W18" s="32" t="s">
        <v>2</v>
      </c>
      <c r="X18" s="33" t="s">
        <v>3</v>
      </c>
      <c r="AB18" s="3" t="s">
        <v>0</v>
      </c>
      <c r="AC18" s="3" t="s">
        <v>1</v>
      </c>
      <c r="AD18" s="32" t="s">
        <v>2</v>
      </c>
      <c r="AE18" s="33" t="s">
        <v>3</v>
      </c>
    </row>
    <row r="19" spans="1:31" ht="15" hidden="1" customHeight="1">
      <c r="A19" s="4">
        <f t="shared" si="0"/>
        <v>18</v>
      </c>
      <c r="B19" t="s">
        <v>24</v>
      </c>
      <c r="C19" t="s">
        <v>295</v>
      </c>
      <c r="D19" s="26"/>
      <c r="G19" s="1"/>
      <c r="H19" s="1"/>
      <c r="I19" s="34"/>
      <c r="J19" s="35"/>
      <c r="N19" s="1"/>
      <c r="O19" s="1"/>
      <c r="P19" s="34"/>
      <c r="Q19" s="35"/>
      <c r="U19" s="1"/>
      <c r="V19" s="1"/>
      <c r="W19" s="34"/>
      <c r="X19" s="35"/>
      <c r="AB19" s="1"/>
      <c r="AC19" s="1"/>
      <c r="AD19" s="34"/>
      <c r="AE19" s="35"/>
    </row>
    <row r="20" spans="1:31" ht="15" hidden="1" customHeight="1">
      <c r="A20" s="4">
        <f t="shared" si="0"/>
        <v>19</v>
      </c>
      <c r="B20" t="s">
        <v>127</v>
      </c>
      <c r="C20" t="s">
        <v>288</v>
      </c>
      <c r="D20" s="26"/>
      <c r="G20" s="1" t="str">
        <f t="shared" ref="G20:G27" si="3">B18</f>
        <v>JOBY Antoine</v>
      </c>
      <c r="H20" s="1" t="str">
        <f>B33</f>
        <v>FOURY Christian</v>
      </c>
      <c r="I20" s="34"/>
      <c r="J20" s="35"/>
      <c r="N20" s="7" t="str">
        <f>IF(I20&gt;J20,G20,H20)</f>
        <v>FOURY Christian</v>
      </c>
      <c r="O20" s="7" t="str">
        <f>IF(I27&gt;J27,G27,H27)</f>
        <v>BERNARD Pierre</v>
      </c>
      <c r="P20" s="43"/>
      <c r="Q20" s="44"/>
      <c r="U20" s="7" t="str">
        <f>IF(P20&gt;Q20,N20,O20)</f>
        <v>BERNARD Pierre</v>
      </c>
      <c r="V20" s="7" t="str">
        <f>IF(P23&gt;Q23,N23,O23)</f>
        <v>VIRGO Éric</v>
      </c>
      <c r="W20" s="43">
        <v>2</v>
      </c>
      <c r="X20" s="44">
        <v>0</v>
      </c>
      <c r="AB20" s="7" t="str">
        <f>IF(W20&gt;X20,U20,V20)</f>
        <v>BERNARD Pierre</v>
      </c>
      <c r="AC20" s="7" t="str">
        <f>IF(W21&gt;X21,U21,V21)</f>
        <v>REMAUD RIchard</v>
      </c>
      <c r="AD20" s="43">
        <v>2</v>
      </c>
      <c r="AE20" s="44">
        <v>0</v>
      </c>
    </row>
    <row r="21" spans="1:31" ht="15" hidden="1" customHeight="1">
      <c r="A21" s="4">
        <f t="shared" si="0"/>
        <v>20</v>
      </c>
      <c r="B21" t="s">
        <v>25</v>
      </c>
      <c r="C21" t="s">
        <v>296</v>
      </c>
      <c r="D21" s="26"/>
      <c r="G21" s="1" t="str">
        <f t="shared" si="3"/>
        <v>BARDOUX Ludovic</v>
      </c>
      <c r="H21" s="1" t="str">
        <f>B32</f>
        <v xml:space="preserve">BALLAROTTA Benjamin </v>
      </c>
      <c r="I21" s="34"/>
      <c r="J21" s="35"/>
      <c r="N21" s="7" t="str">
        <f>IF(I21&gt;J21,G21,H21)</f>
        <v xml:space="preserve">BALLAROTTA Benjamin </v>
      </c>
      <c r="O21" s="7" t="str">
        <f>IF(I26&gt;J26,G26,H26)</f>
        <v>REMAUD RIchard</v>
      </c>
      <c r="P21" s="43"/>
      <c r="Q21" s="44"/>
      <c r="U21" s="7" t="str">
        <f>IF(P21&gt;Q21,N21,O21)</f>
        <v>REMAUD RIchard</v>
      </c>
      <c r="V21" s="7" t="str">
        <f>IF(P22&gt;Q22,N22,O22)</f>
        <v xml:space="preserve">DURAND Catherine </v>
      </c>
      <c r="W21" s="43">
        <v>2</v>
      </c>
      <c r="X21" s="44">
        <v>0</v>
      </c>
      <c r="AB21" s="1" t="str">
        <f>IF(X20&lt;W20,V20,U20)</f>
        <v>VIRGO Éric</v>
      </c>
      <c r="AC21" s="1" t="str">
        <f>IF(X21&lt;W21,V21,U21)</f>
        <v xml:space="preserve">DURAND Catherine </v>
      </c>
      <c r="AD21" s="34"/>
      <c r="AE21" s="35"/>
    </row>
    <row r="22" spans="1:31" ht="15" hidden="1" customHeight="1">
      <c r="A22" s="4">
        <f t="shared" si="0"/>
        <v>21</v>
      </c>
      <c r="B22" t="s">
        <v>26</v>
      </c>
      <c r="C22" t="s">
        <v>297</v>
      </c>
      <c r="D22" s="26"/>
      <c r="G22" s="1" t="str">
        <f t="shared" si="3"/>
        <v>BOLKA JImmy</v>
      </c>
      <c r="H22" s="1" t="str">
        <f>B31</f>
        <v>FLAHAUT Francis</v>
      </c>
      <c r="I22" s="34"/>
      <c r="J22" s="35"/>
      <c r="N22" s="7" t="str">
        <f>IF(I22&gt;J22,G22,H22)</f>
        <v>FLAHAUT Francis</v>
      </c>
      <c r="O22" s="7" t="str">
        <f>IF(I25&gt;J25,G25,H25)</f>
        <v xml:space="preserve">DURAND Catherine </v>
      </c>
      <c r="P22" s="43"/>
      <c r="Q22" s="44"/>
      <c r="U22" s="1" t="str">
        <f>IF(Q21&lt;P21,O21,N21)</f>
        <v xml:space="preserve">BALLAROTTA Benjamin </v>
      </c>
      <c r="V22" s="1" t="str">
        <f>IF(Q22&lt;P22,O22,N22)</f>
        <v>FLAHAUT Francis</v>
      </c>
      <c r="W22" s="34"/>
      <c r="X22" s="35"/>
      <c r="AB22" s="1" t="str">
        <f>IF(W22&gt;X22,U22,V22)</f>
        <v>FLAHAUT Francis</v>
      </c>
      <c r="AC22" s="1" t="str">
        <f>IF(W23&gt;X23,U23,V23)</f>
        <v>POULAIN Nathalie</v>
      </c>
      <c r="AD22" s="34"/>
      <c r="AE22" s="35"/>
    </row>
    <row r="23" spans="1:31" ht="15" hidden="1" customHeight="1">
      <c r="A23" s="4">
        <f t="shared" si="0"/>
        <v>22</v>
      </c>
      <c r="B23" t="s">
        <v>27</v>
      </c>
      <c r="C23" t="s">
        <v>298</v>
      </c>
      <c r="D23" s="26"/>
      <c r="G23" s="1" t="str">
        <f t="shared" si="3"/>
        <v>CALAIS Jean-Manuel</v>
      </c>
      <c r="H23" s="1" t="str">
        <f>B30</f>
        <v>POULAIN Nathalie</v>
      </c>
      <c r="I23" s="34"/>
      <c r="J23" s="35"/>
      <c r="N23" s="7" t="str">
        <f>IF(I23&gt;J23,G23,H23)</f>
        <v>POULAIN Nathalie</v>
      </c>
      <c r="O23" s="7" t="str">
        <f>IF(I24&gt;J24,G24,H24)</f>
        <v>VIRGO Éric</v>
      </c>
      <c r="P23" s="43"/>
      <c r="Q23" s="44"/>
      <c r="U23" s="1" t="str">
        <f>IF(Q20&lt;P20,O20,N20)</f>
        <v>FOURY Christian</v>
      </c>
      <c r="V23" s="1" t="str">
        <f>IF(Q23&lt;P23,O23,N23)</f>
        <v>POULAIN Nathalie</v>
      </c>
      <c r="W23" s="34"/>
      <c r="X23" s="35"/>
      <c r="AB23" s="1" t="str">
        <f>IF(X22&lt;W22,V22,U22)</f>
        <v xml:space="preserve">BALLAROTTA Benjamin </v>
      </c>
      <c r="AC23" s="1" t="str">
        <f>IF(X23&lt;W23,V23,U23)</f>
        <v>FOURY Christian</v>
      </c>
      <c r="AD23" s="34"/>
      <c r="AE23" s="35"/>
    </row>
    <row r="24" spans="1:31" ht="15" hidden="1" customHeight="1">
      <c r="A24" s="4">
        <f t="shared" si="0"/>
        <v>23</v>
      </c>
      <c r="B24" t="s">
        <v>28</v>
      </c>
      <c r="C24" t="s">
        <v>298</v>
      </c>
      <c r="D24" s="26"/>
      <c r="G24" s="1" t="str">
        <f t="shared" si="3"/>
        <v>CANTALA Sébastien</v>
      </c>
      <c r="H24" s="1" t="str">
        <f>B29</f>
        <v>VIRGO Éric</v>
      </c>
      <c r="I24" s="34"/>
      <c r="J24" s="35"/>
      <c r="N24" s="1" t="str">
        <f>IF(J23&lt;I23,H23,G23)</f>
        <v>CALAIS Jean-Manuel</v>
      </c>
      <c r="O24" s="1" t="str">
        <f>IF(J24&lt;I24,H24,G24)</f>
        <v>CANTALA Sébastien</v>
      </c>
      <c r="P24" s="34"/>
      <c r="Q24" s="35"/>
      <c r="U24" s="1" t="str">
        <f>IF(P24&gt;Q24,N24,O24)</f>
        <v>CANTALA Sébastien</v>
      </c>
      <c r="V24" s="1" t="str">
        <f>IF(P27&gt;Q27,N27,O27)</f>
        <v>DAMBRE Bruno</v>
      </c>
      <c r="W24" s="34"/>
      <c r="X24" s="35"/>
      <c r="AB24" s="1" t="str">
        <f>IF(W24&gt;X24,U24,V24)</f>
        <v>DAMBRE Bruno</v>
      </c>
      <c r="AC24" s="1" t="str">
        <f>IF(W25&gt;X25,U25,V25)</f>
        <v>CORDIER KIllian</v>
      </c>
      <c r="AD24" s="34"/>
      <c r="AE24" s="35"/>
    </row>
    <row r="25" spans="1:31" ht="15" hidden="1" customHeight="1">
      <c r="A25" s="4">
        <f t="shared" si="0"/>
        <v>24</v>
      </c>
      <c r="B25" t="s">
        <v>29</v>
      </c>
      <c r="C25" t="s">
        <v>299</v>
      </c>
      <c r="D25" s="26"/>
      <c r="G25" s="1" t="str">
        <f t="shared" si="3"/>
        <v>VIRGO Laura</v>
      </c>
      <c r="H25" s="1" t="str">
        <f>B28</f>
        <v xml:space="preserve">DURAND Catherine </v>
      </c>
      <c r="I25" s="34"/>
      <c r="J25" s="35"/>
      <c r="N25" s="1" t="str">
        <f>IF(J22&lt;I22,H22,G22)</f>
        <v>BOLKA JImmy</v>
      </c>
      <c r="O25" s="1" t="str">
        <f>IF(J25&lt;I25,H25,G25)</f>
        <v>VIRGO Laura</v>
      </c>
      <c r="P25" s="34"/>
      <c r="Q25" s="35"/>
      <c r="U25" s="1" t="str">
        <f t="shared" ref="U25" si="4">IF(P25&gt;Q25,N25,O25)</f>
        <v>VIRGO Laura</v>
      </c>
      <c r="V25" s="1" t="str">
        <f>IF(P26&gt;Q26,N26,O26)</f>
        <v>CORDIER KIllian</v>
      </c>
      <c r="W25" s="34"/>
      <c r="X25" s="35"/>
      <c r="AB25" s="1" t="str">
        <f>IF(X24&lt;W24,V24,U24)</f>
        <v>CANTALA Sébastien</v>
      </c>
      <c r="AC25" s="1" t="str">
        <f>IF(X25&lt;W25,V25,U25)</f>
        <v>VIRGO Laura</v>
      </c>
      <c r="AD25" s="34"/>
      <c r="AE25" s="35"/>
    </row>
    <row r="26" spans="1:31" ht="15" hidden="1" customHeight="1">
      <c r="A26" s="4">
        <f t="shared" si="0"/>
        <v>25</v>
      </c>
      <c r="B26" t="s">
        <v>113</v>
      </c>
      <c r="C26" t="s">
        <v>300</v>
      </c>
      <c r="D26" s="26"/>
      <c r="G26" s="1" t="str">
        <f t="shared" si="3"/>
        <v>CORDIER KIllian</v>
      </c>
      <c r="H26" s="1" t="str">
        <f>B27</f>
        <v>REMAUD RIchard</v>
      </c>
      <c r="I26" s="34"/>
      <c r="J26" s="35"/>
      <c r="N26" s="1" t="str">
        <f>IF(J21&lt;I21,H21,G21)</f>
        <v>BARDOUX Ludovic</v>
      </c>
      <c r="O26" s="1" t="str">
        <f>IF(J26&lt;I26,H26,G26)</f>
        <v>CORDIER KIllian</v>
      </c>
      <c r="P26" s="34"/>
      <c r="Q26" s="35"/>
      <c r="U26" s="1" t="str">
        <f>IF(Q25&lt;P25,O25,N25)</f>
        <v>BOLKA JImmy</v>
      </c>
      <c r="V26" s="1" t="str">
        <f>IF(Q26&lt;P26,O26,N26)</f>
        <v>BARDOUX Ludovic</v>
      </c>
      <c r="W26" s="34"/>
      <c r="X26" s="35"/>
      <c r="AB26" s="1" t="str">
        <f>IF(W26&gt;X26,U26,V26)</f>
        <v>BARDOUX Ludovic</v>
      </c>
      <c r="AC26" s="1" t="str">
        <f>IF(W27&gt;X27,U27,V27)</f>
        <v>JOBY Antoine</v>
      </c>
      <c r="AD26" s="34"/>
      <c r="AE26" s="35"/>
    </row>
    <row r="27" spans="1:31" ht="15.75" hidden="1" customHeight="1" thickBot="1">
      <c r="A27" s="4">
        <f t="shared" si="0"/>
        <v>26</v>
      </c>
      <c r="B27" t="s">
        <v>30</v>
      </c>
      <c r="C27" t="s">
        <v>282</v>
      </c>
      <c r="D27" s="26"/>
      <c r="G27" s="2" t="str">
        <f t="shared" si="3"/>
        <v>DAMBRE Bruno</v>
      </c>
      <c r="H27" s="2" t="str">
        <f>B26</f>
        <v>BERNARD Pierre</v>
      </c>
      <c r="I27" s="36"/>
      <c r="J27" s="37"/>
      <c r="N27" s="2" t="str">
        <f>IF(J20&lt;I20,H20,G20)</f>
        <v>JOBY Antoine</v>
      </c>
      <c r="O27" s="2" t="str">
        <f>IF(J27&lt;I27,H27,G27)</f>
        <v>DAMBRE Bruno</v>
      </c>
      <c r="P27" s="36"/>
      <c r="Q27" s="37"/>
      <c r="U27" s="2" t="str">
        <f>IF(Q24&lt;P24,O24,N24)</f>
        <v>CALAIS Jean-Manuel</v>
      </c>
      <c r="V27" s="2" t="str">
        <f>IF(Q27&lt;P27,O27,N27)</f>
        <v>JOBY Antoine</v>
      </c>
      <c r="W27" s="36"/>
      <c r="X27" s="37"/>
      <c r="AB27" s="2" t="str">
        <f>IF(X24&lt;W24,V24,U24)</f>
        <v>CANTALA Sébastien</v>
      </c>
      <c r="AC27" s="2" t="str">
        <f>IF(X27&lt;W27,V27,U27)</f>
        <v>CALAIS Jean-Manuel</v>
      </c>
      <c r="AD27" s="36"/>
      <c r="AE27" s="37"/>
    </row>
    <row r="28" spans="1:31" ht="15.75" hidden="1" customHeight="1" thickBot="1">
      <c r="A28" s="4">
        <f t="shared" si="0"/>
        <v>27</v>
      </c>
      <c r="B28" t="s">
        <v>31</v>
      </c>
      <c r="C28" t="s">
        <v>301</v>
      </c>
      <c r="D28" s="26"/>
    </row>
    <row r="29" spans="1:31" ht="15.75" hidden="1" customHeight="1" thickBot="1">
      <c r="A29" s="4">
        <f t="shared" si="0"/>
        <v>28</v>
      </c>
      <c r="B29" t="s">
        <v>302</v>
      </c>
      <c r="C29" t="s">
        <v>298</v>
      </c>
      <c r="D29" s="26"/>
      <c r="AB29" s="3" t="s">
        <v>119</v>
      </c>
      <c r="AC29" s="9" t="str">
        <f>IF(AD20&gt;AE20,AB20,AC20)</f>
        <v>BERNARD Pierre</v>
      </c>
    </row>
    <row r="30" spans="1:31" ht="15" hidden="1" customHeight="1">
      <c r="A30" s="4">
        <f t="shared" si="0"/>
        <v>29</v>
      </c>
      <c r="B30" t="s">
        <v>33</v>
      </c>
      <c r="C30" t="s">
        <v>303</v>
      </c>
      <c r="D30" s="26"/>
    </row>
    <row r="31" spans="1:31" ht="15" hidden="1" customHeight="1">
      <c r="A31" s="4">
        <f t="shared" si="0"/>
        <v>30</v>
      </c>
      <c r="B31" t="s">
        <v>34</v>
      </c>
      <c r="C31" t="s">
        <v>304</v>
      </c>
      <c r="D31" s="26"/>
      <c r="G31" s="8" t="s">
        <v>7</v>
      </c>
      <c r="H31" s="8" t="s">
        <v>118</v>
      </c>
    </row>
    <row r="32" spans="1:31" ht="15" hidden="1" customHeight="1">
      <c r="A32" s="4">
        <f t="shared" si="0"/>
        <v>31</v>
      </c>
      <c r="B32" t="s">
        <v>35</v>
      </c>
      <c r="C32" t="s">
        <v>278</v>
      </c>
      <c r="D32" s="26"/>
      <c r="N32" s="8" t="s">
        <v>7</v>
      </c>
      <c r="O32" s="8" t="s">
        <v>115</v>
      </c>
      <c r="U32" s="8" t="s">
        <v>7</v>
      </c>
      <c r="V32" s="8" t="s">
        <v>116</v>
      </c>
      <c r="AB32" s="8" t="s">
        <v>7</v>
      </c>
      <c r="AC32" s="8" t="s">
        <v>117</v>
      </c>
    </row>
    <row r="33" spans="1:31" ht="15.75" hidden="1" customHeight="1" thickBot="1">
      <c r="A33" s="4">
        <f t="shared" si="0"/>
        <v>32</v>
      </c>
      <c r="B33" t="s">
        <v>36</v>
      </c>
      <c r="C33" t="s">
        <v>278</v>
      </c>
      <c r="D33" s="26"/>
    </row>
    <row r="34" spans="1:31" ht="15.75" hidden="1" customHeight="1" thickBot="1">
      <c r="A34" s="4">
        <f t="shared" si="0"/>
        <v>33</v>
      </c>
      <c r="B34" t="s">
        <v>305</v>
      </c>
      <c r="C34" t="s">
        <v>290</v>
      </c>
      <c r="D34" s="26"/>
      <c r="G34" s="3"/>
      <c r="H34" s="3"/>
      <c r="I34" s="38" t="s">
        <v>2</v>
      </c>
      <c r="J34" s="33" t="s">
        <v>3</v>
      </c>
      <c r="N34" s="3"/>
      <c r="O34" s="3"/>
      <c r="P34" s="32" t="s">
        <v>2</v>
      </c>
      <c r="Q34" s="33" t="s">
        <v>3</v>
      </c>
      <c r="U34" s="3" t="s">
        <v>0</v>
      </c>
      <c r="V34" s="3" t="s">
        <v>1</v>
      </c>
      <c r="W34" s="32" t="s">
        <v>2</v>
      </c>
      <c r="X34" s="33" t="s">
        <v>3</v>
      </c>
      <c r="AB34" s="3" t="s">
        <v>0</v>
      </c>
      <c r="AC34" s="3" t="s">
        <v>1</v>
      </c>
      <c r="AD34" s="32" t="s">
        <v>2</v>
      </c>
      <c r="AE34" s="33" t="s">
        <v>3</v>
      </c>
    </row>
    <row r="35" spans="1:31" ht="15" hidden="1" customHeight="1">
      <c r="A35" s="4">
        <f t="shared" si="0"/>
        <v>34</v>
      </c>
      <c r="B35" t="s">
        <v>306</v>
      </c>
      <c r="C35" t="s">
        <v>290</v>
      </c>
      <c r="D35" s="26"/>
      <c r="G35" s="1"/>
      <c r="H35" s="1"/>
      <c r="J35" s="35"/>
      <c r="N35" s="1"/>
      <c r="O35" s="1"/>
      <c r="P35" s="34"/>
      <c r="Q35" s="35"/>
      <c r="U35" s="1"/>
      <c r="V35" s="1"/>
      <c r="W35" s="34"/>
      <c r="X35" s="35"/>
      <c r="AB35" s="1"/>
      <c r="AC35" s="1"/>
      <c r="AD35" s="34"/>
      <c r="AE35" s="35"/>
    </row>
    <row r="36" spans="1:31" ht="15" hidden="1" customHeight="1">
      <c r="A36" s="4">
        <f t="shared" si="0"/>
        <v>35</v>
      </c>
      <c r="B36" t="s">
        <v>39</v>
      </c>
      <c r="C36" t="s">
        <v>287</v>
      </c>
      <c r="D36" s="26"/>
      <c r="G36" s="1" t="str">
        <f t="shared" ref="G36:G43" si="5">B34</f>
        <v>SIMÉON Jacques</v>
      </c>
      <c r="H36" s="1" t="str">
        <f>B49</f>
        <v>SUYS Alain</v>
      </c>
      <c r="J36" s="35"/>
      <c r="N36" s="7" t="str">
        <f>IF(I36&gt;J36,G36,H36)</f>
        <v>SUYS Alain</v>
      </c>
      <c r="O36" s="7" t="str">
        <f>IF(I43&gt;J43,G43,H43)</f>
        <v xml:space="preserve">GOSSELIN Serge </v>
      </c>
      <c r="P36" s="34"/>
      <c r="Q36" s="35"/>
      <c r="U36" s="7" t="str">
        <f>IF(P36&gt;Q36,N36,O36)</f>
        <v xml:space="preserve">GOSSELIN Serge </v>
      </c>
      <c r="V36" s="7" t="str">
        <f>IF(P39&gt;Q39,N39,O39)</f>
        <v>CONSTANCIEN Christian</v>
      </c>
      <c r="W36" s="43">
        <v>2</v>
      </c>
      <c r="X36" s="44">
        <v>0</v>
      </c>
      <c r="AB36" s="7" t="str">
        <f>IF(W36&gt;X36,U36,V36)</f>
        <v xml:space="preserve">GOSSELIN Serge </v>
      </c>
      <c r="AC36" s="7" t="str">
        <f>IF(W37&gt;X37,U37,V37)</f>
        <v>DUPIRE Jacques</v>
      </c>
      <c r="AD36" s="43">
        <v>2</v>
      </c>
      <c r="AE36" s="44">
        <v>0</v>
      </c>
    </row>
    <row r="37" spans="1:31" ht="15" hidden="1" customHeight="1">
      <c r="A37" s="4">
        <f t="shared" si="0"/>
        <v>36</v>
      </c>
      <c r="B37" t="s">
        <v>40</v>
      </c>
      <c r="C37" t="s">
        <v>307</v>
      </c>
      <c r="D37" s="26"/>
      <c r="G37" s="1" t="str">
        <f t="shared" si="5"/>
        <v>SIMÉON Christiane</v>
      </c>
      <c r="H37" s="1" t="str">
        <f>B48</f>
        <v>SUYS Olivier</v>
      </c>
      <c r="J37" s="35"/>
      <c r="N37" s="7" t="str">
        <f>IF(I37&gt;J37,G37,H37)</f>
        <v>SUYS Olivier</v>
      </c>
      <c r="O37" s="7" t="str">
        <f>IF(I42&gt;J42,G42,H42)</f>
        <v>TULIN Steve</v>
      </c>
      <c r="P37" s="34"/>
      <c r="Q37" s="35"/>
      <c r="U37" s="7" t="str">
        <f>IF(P37&gt;Q37,N37,O37)</f>
        <v>TULIN Steve</v>
      </c>
      <c r="V37" s="7" t="str">
        <f>IF(P38&gt;Q38,N38,O38)</f>
        <v>DUPIRE Jacques</v>
      </c>
      <c r="W37" s="43"/>
      <c r="X37" s="44"/>
      <c r="AB37" s="1" t="str">
        <f>IF(X36&lt;W36,V36,U36)</f>
        <v>CONSTANCIEN Christian</v>
      </c>
      <c r="AC37" s="1" t="str">
        <f>IF(X37&lt;W37,V37,U37)</f>
        <v>TULIN Steve</v>
      </c>
      <c r="AD37" s="34"/>
      <c r="AE37" s="35"/>
    </row>
    <row r="38" spans="1:31" ht="15" hidden="1" customHeight="1">
      <c r="A38" s="4">
        <f t="shared" si="0"/>
        <v>37</v>
      </c>
      <c r="B38" t="s">
        <v>41</v>
      </c>
      <c r="C38" t="s">
        <v>307</v>
      </c>
      <c r="D38" s="26"/>
      <c r="G38" s="1" t="str">
        <f t="shared" si="5"/>
        <v xml:space="preserve">PEUDEPIECE Sylviane </v>
      </c>
      <c r="H38" s="1" t="str">
        <f>B47</f>
        <v>KOTODZIEJ Nicole</v>
      </c>
      <c r="J38" s="35"/>
      <c r="N38" s="7" t="str">
        <f>IF(I38&gt;J38,G38,H38)</f>
        <v>KOTODZIEJ Nicole</v>
      </c>
      <c r="O38" s="7" t="str">
        <f>IF(I41&gt;J41,G41,H41)</f>
        <v>DUPIRE Jacques</v>
      </c>
      <c r="P38" s="34"/>
      <c r="Q38" s="35"/>
      <c r="U38" s="1" t="str">
        <f>IF(Q37&lt;P37,O37,N37)</f>
        <v>SUYS Olivier</v>
      </c>
      <c r="V38" s="1" t="str">
        <f>IF(Q38&lt;P38,O38,N38)</f>
        <v>KOTODZIEJ Nicole</v>
      </c>
      <c r="W38" s="34"/>
      <c r="X38" s="35"/>
      <c r="AB38" s="1" t="str">
        <f>IF(W38&gt;X38,U38,V38)</f>
        <v>KOTODZIEJ Nicole</v>
      </c>
      <c r="AC38" s="1" t="str">
        <f>IF(W39&gt;X39,U39,V39)</f>
        <v>KALWAROWSKI Brigitte</v>
      </c>
      <c r="AD38" s="34"/>
      <c r="AE38" s="35"/>
    </row>
    <row r="39" spans="1:31" ht="15" hidden="1" customHeight="1">
      <c r="A39" s="4">
        <f t="shared" si="0"/>
        <v>38</v>
      </c>
      <c r="B39" t="s">
        <v>42</v>
      </c>
      <c r="C39" t="s">
        <v>308</v>
      </c>
      <c r="D39" s="26"/>
      <c r="G39" s="1" t="str">
        <f t="shared" si="5"/>
        <v>RODI Mathida</v>
      </c>
      <c r="H39" s="1" t="str">
        <f>B46</f>
        <v>KALWAROWSKI Brigitte</v>
      </c>
      <c r="J39" s="35"/>
      <c r="N39" s="7" t="str">
        <f>IF(I39&gt;J39,G39,H39)</f>
        <v>KALWAROWSKI Brigitte</v>
      </c>
      <c r="O39" s="7" t="str">
        <f>IF(I40&gt;J40,G40,H40)</f>
        <v>CONSTANCIEN Christian</v>
      </c>
      <c r="P39" s="34"/>
      <c r="Q39" s="35"/>
      <c r="U39" s="1" t="str">
        <f>IF(Q36&lt;P36,O36,N36)</f>
        <v>SUYS Alain</v>
      </c>
      <c r="V39" s="1" t="str">
        <f>IF(Q39&lt;P39,O39,N39)</f>
        <v>KALWAROWSKI Brigitte</v>
      </c>
      <c r="W39" s="34"/>
      <c r="X39" s="35"/>
      <c r="AB39" s="1" t="str">
        <f>IF(X38&lt;W38,V38,U38)</f>
        <v>SUYS Olivier</v>
      </c>
      <c r="AC39" s="1" t="str">
        <f>IF(X39&lt;W39,V39,U39)</f>
        <v>SUYS Alain</v>
      </c>
      <c r="AD39" s="34"/>
      <c r="AE39" s="35"/>
    </row>
    <row r="40" spans="1:31" ht="15" hidden="1" customHeight="1">
      <c r="A40" s="4">
        <f t="shared" si="0"/>
        <v>39</v>
      </c>
      <c r="B40" t="s">
        <v>43</v>
      </c>
      <c r="C40" t="s">
        <v>308</v>
      </c>
      <c r="D40" s="26"/>
      <c r="G40" s="1" t="str">
        <f t="shared" si="5"/>
        <v>NIASSE Cheik Sadibou</v>
      </c>
      <c r="H40" s="1" t="str">
        <f>B45</f>
        <v>CONSTANCIEN Christian</v>
      </c>
      <c r="J40" s="35"/>
      <c r="N40" s="1" t="str">
        <f>IF(J39&lt;I39,H39,G39)</f>
        <v>RODI Mathida</v>
      </c>
      <c r="O40" s="1" t="str">
        <f>IF(J40&lt;I40,H40,G40)</f>
        <v>NIASSE Cheik Sadibou</v>
      </c>
      <c r="P40" s="34"/>
      <c r="Q40" s="35"/>
      <c r="U40" s="1" t="str">
        <f>IF(P40&gt;Q40,N40,O40)</f>
        <v>NIASSE Cheik Sadibou</v>
      </c>
      <c r="V40" s="1" t="str">
        <f>IF(P43&gt;Q43,N43,O43)</f>
        <v>BONTHOUX Julien</v>
      </c>
      <c r="W40" s="34"/>
      <c r="X40" s="35"/>
      <c r="AB40" s="1" t="str">
        <f>IF(W40&gt;X40,U40,V40)</f>
        <v>BONTHOUX Julien</v>
      </c>
      <c r="AC40" s="1" t="str">
        <f>IF(W41&gt;X41,U41,V41)</f>
        <v>DUMAS Geneviève</v>
      </c>
      <c r="AD40" s="34"/>
      <c r="AE40" s="35"/>
    </row>
    <row r="41" spans="1:31" ht="15" hidden="1" customHeight="1">
      <c r="A41" s="4">
        <f t="shared" si="0"/>
        <v>40</v>
      </c>
      <c r="B41" t="s">
        <v>44</v>
      </c>
      <c r="C41" t="s">
        <v>285</v>
      </c>
      <c r="D41" s="26"/>
      <c r="G41" s="1" t="str">
        <f t="shared" si="5"/>
        <v>DUMAS Emmanuel</v>
      </c>
      <c r="H41" s="1" t="str">
        <f>B44</f>
        <v>DUPIRE Jacques</v>
      </c>
      <c r="J41" s="35"/>
      <c r="N41" s="1" t="str">
        <f>IF(J38&lt;I38,H38,G38)</f>
        <v xml:space="preserve">PEUDEPIECE Sylviane </v>
      </c>
      <c r="O41" s="1" t="str">
        <f>IF(J41&lt;I41,H41,G41)</f>
        <v>DUMAS Emmanuel</v>
      </c>
      <c r="P41" s="34"/>
      <c r="Q41" s="35"/>
      <c r="U41" s="1" t="str">
        <f t="shared" ref="U41" si="6">IF(P41&gt;Q41,N41,O41)</f>
        <v>DUMAS Emmanuel</v>
      </c>
      <c r="V41" s="1" t="str">
        <f>IF(P42&gt;Q42,N42,O42)</f>
        <v>DUMAS Geneviève</v>
      </c>
      <c r="W41" s="34"/>
      <c r="X41" s="35"/>
      <c r="AB41" s="1" t="str">
        <f>IF(X40&lt;W40,V40,U40)</f>
        <v>NIASSE Cheik Sadibou</v>
      </c>
      <c r="AC41" s="1" t="str">
        <f>IF(X41&lt;W41,V41,U41)</f>
        <v>DUMAS Emmanuel</v>
      </c>
      <c r="AD41" s="34"/>
      <c r="AE41" s="35"/>
    </row>
    <row r="42" spans="1:31" ht="15" hidden="1" customHeight="1">
      <c r="A42" s="4">
        <f t="shared" si="0"/>
        <v>41</v>
      </c>
      <c r="B42" t="s">
        <v>45</v>
      </c>
      <c r="C42" t="s">
        <v>304</v>
      </c>
      <c r="D42" s="26"/>
      <c r="G42" s="1" t="str">
        <f t="shared" si="5"/>
        <v>DUMAS Geneviève</v>
      </c>
      <c r="H42" s="1" t="str">
        <f>B43</f>
        <v>TULIN Steve</v>
      </c>
      <c r="J42" s="35"/>
      <c r="N42" s="1" t="str">
        <f>IF(J37&lt;I37,H37,G37)</f>
        <v>SIMÉON Christiane</v>
      </c>
      <c r="O42" s="1" t="str">
        <f>IF(J42&lt;I42,H42,G42)</f>
        <v>DUMAS Geneviève</v>
      </c>
      <c r="P42" s="34"/>
      <c r="Q42" s="35"/>
      <c r="U42" s="1" t="str">
        <f>IF(Q41&lt;P41,O41,N41)</f>
        <v xml:space="preserve">PEUDEPIECE Sylviane </v>
      </c>
      <c r="V42" s="1" t="str">
        <f>IF(Q42&lt;P42,O42,N42)</f>
        <v>SIMÉON Christiane</v>
      </c>
      <c r="W42" s="34"/>
      <c r="X42" s="35"/>
      <c r="AB42" s="1" t="str">
        <f>IF(W42&gt;X42,U42,V42)</f>
        <v>SIMÉON Christiane</v>
      </c>
      <c r="AC42" s="1" t="str">
        <f>IF(W43&gt;X43,U43,V43)</f>
        <v>SIMÉON Jacques</v>
      </c>
      <c r="AD42" s="34"/>
      <c r="AE42" s="35"/>
    </row>
    <row r="43" spans="1:31" ht="15.75" hidden="1" customHeight="1" thickBot="1">
      <c r="A43" s="4">
        <f t="shared" si="0"/>
        <v>42</v>
      </c>
      <c r="B43" t="s">
        <v>46</v>
      </c>
      <c r="C43" t="s">
        <v>285</v>
      </c>
      <c r="D43" s="26"/>
      <c r="G43" s="2" t="str">
        <f t="shared" si="5"/>
        <v>BONTHOUX Julien</v>
      </c>
      <c r="H43" s="2" t="str">
        <f>B42</f>
        <v xml:space="preserve">GOSSELIN Serge </v>
      </c>
      <c r="I43" s="39"/>
      <c r="J43" s="37"/>
      <c r="N43" s="2" t="str">
        <f>IF(J36&lt;I36,H36,G36)</f>
        <v>SIMÉON Jacques</v>
      </c>
      <c r="O43" s="2" t="str">
        <f>IF(J43&lt;I43,H43,G43)</f>
        <v>BONTHOUX Julien</v>
      </c>
      <c r="P43" s="36"/>
      <c r="Q43" s="37"/>
      <c r="U43" s="2" t="str">
        <f>IF(Q40&lt;P40,O40,N40)</f>
        <v>RODI Mathida</v>
      </c>
      <c r="V43" s="2" t="str">
        <f>IF(Q43&lt;P43,O43,N43)</f>
        <v>SIMÉON Jacques</v>
      </c>
      <c r="W43" s="36"/>
      <c r="X43" s="37"/>
      <c r="AB43" s="2" t="str">
        <f>IF(X40&lt;W40,V40,U40)</f>
        <v>NIASSE Cheik Sadibou</v>
      </c>
      <c r="AC43" s="2" t="str">
        <f>IF(X43&lt;W43,V43,U43)</f>
        <v>RODI Mathida</v>
      </c>
      <c r="AD43" s="36"/>
      <c r="AE43" s="37"/>
    </row>
    <row r="44" spans="1:31" ht="15.75" hidden="1" customHeight="1" thickBot="1">
      <c r="A44" s="4">
        <f t="shared" si="0"/>
        <v>43</v>
      </c>
      <c r="B44" t="s">
        <v>47</v>
      </c>
      <c r="C44" t="s">
        <v>309</v>
      </c>
      <c r="D44" s="26"/>
    </row>
    <row r="45" spans="1:31" ht="15.75" hidden="1" customHeight="1" thickBot="1">
      <c r="A45" s="4">
        <f t="shared" si="0"/>
        <v>44</v>
      </c>
      <c r="B45" t="s">
        <v>48</v>
      </c>
      <c r="C45" t="s">
        <v>310</v>
      </c>
      <c r="D45" s="26"/>
      <c r="AB45" s="3" t="s">
        <v>119</v>
      </c>
      <c r="AC45" s="9" t="str">
        <f>IF(AD36&gt;AE36,AB36,AC36)</f>
        <v xml:space="preserve">GOSSELIN Serge </v>
      </c>
    </row>
    <row r="46" spans="1:31" ht="15" hidden="1" customHeight="1">
      <c r="A46" s="4">
        <f t="shared" si="0"/>
        <v>45</v>
      </c>
      <c r="B46" t="s">
        <v>125</v>
      </c>
      <c r="C46" t="s">
        <v>278</v>
      </c>
      <c r="D46" s="26"/>
    </row>
    <row r="47" spans="1:31" ht="15" hidden="1" customHeight="1">
      <c r="A47" s="4">
        <f t="shared" si="0"/>
        <v>46</v>
      </c>
      <c r="B47" t="s">
        <v>49</v>
      </c>
      <c r="C47" t="s">
        <v>285</v>
      </c>
      <c r="D47" s="26"/>
      <c r="G47" s="8" t="s">
        <v>6</v>
      </c>
      <c r="H47" s="8" t="s">
        <v>118</v>
      </c>
    </row>
    <row r="48" spans="1:31" ht="15" hidden="1" customHeight="1">
      <c r="A48" s="4">
        <f t="shared" si="0"/>
        <v>47</v>
      </c>
      <c r="B48" t="s">
        <v>51</v>
      </c>
      <c r="C48" t="s">
        <v>290</v>
      </c>
      <c r="D48" s="26"/>
      <c r="N48" s="8" t="s">
        <v>6</v>
      </c>
      <c r="O48" s="8" t="s">
        <v>115</v>
      </c>
      <c r="U48" s="8" t="s">
        <v>6</v>
      </c>
      <c r="V48" s="8" t="s">
        <v>116</v>
      </c>
      <c r="AB48" s="8" t="s">
        <v>6</v>
      </c>
      <c r="AC48" s="8" t="s">
        <v>117</v>
      </c>
    </row>
    <row r="49" spans="1:31" ht="15.75" hidden="1" customHeight="1" thickBot="1">
      <c r="A49" s="4">
        <f t="shared" si="0"/>
        <v>48</v>
      </c>
      <c r="B49" t="s">
        <v>50</v>
      </c>
      <c r="C49" t="s">
        <v>290</v>
      </c>
      <c r="D49" s="26"/>
    </row>
    <row r="50" spans="1:31" ht="15.75" hidden="1" customHeight="1" thickBot="1">
      <c r="A50" s="4">
        <f t="shared" si="0"/>
        <v>49</v>
      </c>
      <c r="B50" t="s">
        <v>52</v>
      </c>
      <c r="C50" t="s">
        <v>311</v>
      </c>
      <c r="D50" s="26"/>
      <c r="G50" s="3"/>
      <c r="H50" s="3"/>
      <c r="I50" s="38" t="s">
        <v>2</v>
      </c>
      <c r="J50" s="33" t="s">
        <v>3</v>
      </c>
      <c r="N50" s="3"/>
      <c r="O50" s="3"/>
      <c r="P50" s="32" t="s">
        <v>2</v>
      </c>
      <c r="Q50" s="33" t="s">
        <v>3</v>
      </c>
      <c r="U50" s="3" t="s">
        <v>0</v>
      </c>
      <c r="V50" s="3" t="s">
        <v>1</v>
      </c>
      <c r="W50" s="32" t="s">
        <v>2</v>
      </c>
      <c r="X50" s="33" t="s">
        <v>3</v>
      </c>
      <c r="AB50" s="3" t="s">
        <v>0</v>
      </c>
      <c r="AC50" s="3" t="s">
        <v>1</v>
      </c>
      <c r="AD50" s="32" t="s">
        <v>2</v>
      </c>
      <c r="AE50" s="33" t="s">
        <v>3</v>
      </c>
    </row>
    <row r="51" spans="1:31" ht="15" hidden="1" customHeight="1">
      <c r="A51" s="4">
        <f t="shared" si="0"/>
        <v>50</v>
      </c>
      <c r="D51" s="26"/>
      <c r="G51" s="1"/>
      <c r="H51" s="1"/>
      <c r="J51" s="35"/>
      <c r="N51" s="1"/>
      <c r="O51" s="1"/>
      <c r="P51" s="34"/>
      <c r="Q51" s="35"/>
      <c r="U51" s="1"/>
      <c r="V51" s="1"/>
      <c r="W51" s="34"/>
      <c r="X51" s="35"/>
      <c r="AB51" s="1"/>
      <c r="AC51" s="1"/>
      <c r="AD51" s="34"/>
      <c r="AE51" s="35"/>
    </row>
    <row r="52" spans="1:31" ht="15" hidden="1" customHeight="1">
      <c r="A52" s="4">
        <f t="shared" si="0"/>
        <v>51</v>
      </c>
      <c r="B52" t="s">
        <v>53</v>
      </c>
      <c r="C52" t="s">
        <v>311</v>
      </c>
      <c r="D52" s="26"/>
      <c r="G52" s="1" t="str">
        <f t="shared" ref="G52:G59" si="7">B50</f>
        <v>DINOMAIS Hervé</v>
      </c>
      <c r="H52" s="1" t="str">
        <f>B65</f>
        <v>HARLAY François</v>
      </c>
      <c r="J52" s="35"/>
      <c r="N52" s="7" t="str">
        <f>IF(I52&gt;J52,G52,H52)</f>
        <v>HARLAY François</v>
      </c>
      <c r="O52" s="7" t="str">
        <f>IF(I59&gt;J59,G59,H59)</f>
        <v>TRUCCHI Sébastien</v>
      </c>
      <c r="P52" s="34"/>
      <c r="Q52" s="35"/>
      <c r="U52" s="7" t="str">
        <f>IF(P52&gt;Q52,N52,O52)</f>
        <v>TRUCCHI Sébastien</v>
      </c>
      <c r="V52" s="7" t="str">
        <f>IF(P55&gt;Q55,N55,O55)</f>
        <v>LOUVEAU Marc</v>
      </c>
      <c r="W52" s="43">
        <v>2</v>
      </c>
      <c r="X52" s="44">
        <v>0</v>
      </c>
      <c r="AB52" s="7" t="str">
        <f>IF(W52&gt;X52,U52,V52)</f>
        <v>TRUCCHI Sébastien</v>
      </c>
      <c r="AC52" s="7" t="str">
        <f>IF(W53&gt;X53,U53,V53)</f>
        <v>LE TOUZ Nicolas</v>
      </c>
      <c r="AD52" s="43">
        <v>2</v>
      </c>
      <c r="AE52" s="44">
        <v>0</v>
      </c>
    </row>
    <row r="53" spans="1:31" ht="15" hidden="1" customHeight="1">
      <c r="A53" s="4">
        <f t="shared" si="0"/>
        <v>52</v>
      </c>
      <c r="B53" t="s">
        <v>54</v>
      </c>
      <c r="C53" t="s">
        <v>298</v>
      </c>
      <c r="D53" s="26"/>
      <c r="G53" s="1">
        <f t="shared" si="7"/>
        <v>0</v>
      </c>
      <c r="H53" s="1" t="str">
        <f>B64</f>
        <v>HAESELEER Christian</v>
      </c>
      <c r="J53" s="35"/>
      <c r="N53" s="7" t="str">
        <f>IF(I53&gt;J53,G53,H53)</f>
        <v>HAESELEER Christian</v>
      </c>
      <c r="O53" s="7" t="str">
        <f>IF(I58&gt;J58,G58,H58)</f>
        <v>ALBOUY Éric</v>
      </c>
      <c r="P53" s="34"/>
      <c r="Q53" s="35"/>
      <c r="U53" s="7" t="str">
        <f>IF(P53&gt;Q53,N53,O53)</f>
        <v>ALBOUY Éric</v>
      </c>
      <c r="V53" s="7" t="str">
        <f>IF(P54&gt;Q54,N54,O54)</f>
        <v>LE TOUZ Nicolas</v>
      </c>
      <c r="W53" s="43"/>
      <c r="X53" s="44"/>
      <c r="AB53" s="1" t="str">
        <f>IF(X52&lt;W52,V52,U52)</f>
        <v>LOUVEAU Marc</v>
      </c>
      <c r="AC53" s="1" t="str">
        <f>IF(X53&lt;W53,V53,U53)</f>
        <v>ALBOUY Éric</v>
      </c>
      <c r="AD53" s="34"/>
      <c r="AE53" s="35"/>
    </row>
    <row r="54" spans="1:31" ht="15" hidden="1" customHeight="1">
      <c r="A54" s="4">
        <f t="shared" si="0"/>
        <v>53</v>
      </c>
      <c r="B54" t="s">
        <v>55</v>
      </c>
      <c r="C54" t="s">
        <v>312</v>
      </c>
      <c r="D54" s="26"/>
      <c r="G54" s="1" t="str">
        <f t="shared" si="7"/>
        <v>JOUAUX Michel</v>
      </c>
      <c r="H54" s="1" t="str">
        <f>B63</f>
        <v>DRIVIERE Christian</v>
      </c>
      <c r="J54" s="35"/>
      <c r="N54" s="7" t="str">
        <f>IF(I54&gt;J54,G54,H54)</f>
        <v>DRIVIERE Christian</v>
      </c>
      <c r="O54" s="7" t="str">
        <f>IF(I57&gt;J57,G57,H57)</f>
        <v>LE TOUZ Nicolas</v>
      </c>
      <c r="P54" s="34"/>
      <c r="Q54" s="35"/>
      <c r="U54" s="1" t="str">
        <f>IF(Q53&lt;P53,O53,N53)</f>
        <v>HAESELEER Christian</v>
      </c>
      <c r="V54" s="1" t="str">
        <f>IF(Q54&lt;P54,O54,N54)</f>
        <v>DRIVIERE Christian</v>
      </c>
      <c r="W54" s="34"/>
      <c r="X54" s="35"/>
      <c r="AB54" s="1" t="str">
        <f>IF(W54&gt;X54,U54,V54)</f>
        <v>DRIVIERE Christian</v>
      </c>
      <c r="AC54" s="1" t="str">
        <f>IF(W55&gt;X55,U55,V55)</f>
        <v>CHASSARD Alexandre</v>
      </c>
      <c r="AD54" s="34"/>
      <c r="AE54" s="35"/>
    </row>
    <row r="55" spans="1:31" ht="15" hidden="1" customHeight="1">
      <c r="A55" s="4">
        <f t="shared" si="0"/>
        <v>54</v>
      </c>
      <c r="B55" t="s">
        <v>56</v>
      </c>
      <c r="C55" t="s">
        <v>313</v>
      </c>
      <c r="D55" s="26"/>
      <c r="G55" s="1" t="str">
        <f t="shared" si="7"/>
        <v>TELLIER Alain</v>
      </c>
      <c r="H55" s="1" t="str">
        <f>B62</f>
        <v>CHASSARD Alexandre</v>
      </c>
      <c r="J55" s="35"/>
      <c r="N55" s="7" t="str">
        <f>IF(I55&gt;J55,G55,H55)</f>
        <v>CHASSARD Alexandre</v>
      </c>
      <c r="O55" s="7" t="str">
        <f>IF(I56&gt;J56,G56,H56)</f>
        <v>LOUVEAU Marc</v>
      </c>
      <c r="P55" s="34"/>
      <c r="Q55" s="35"/>
      <c r="U55" s="1" t="str">
        <f>IF(Q52&lt;P52,O52,N52)</f>
        <v>HARLAY François</v>
      </c>
      <c r="V55" s="1" t="str">
        <f>IF(Q55&lt;P55,O55,N55)</f>
        <v>CHASSARD Alexandre</v>
      </c>
      <c r="W55" s="34"/>
      <c r="X55" s="35"/>
      <c r="AB55" s="1" t="str">
        <f>IF(X54&lt;W54,V54,U54)</f>
        <v>HAESELEER Christian</v>
      </c>
      <c r="AC55" s="1" t="str">
        <f>IF(X55&lt;W55,V55,U55)</f>
        <v>HARLAY François</v>
      </c>
      <c r="AD55" s="34"/>
      <c r="AE55" s="35"/>
    </row>
    <row r="56" spans="1:31" ht="15" hidden="1" customHeight="1">
      <c r="A56" s="4">
        <f t="shared" si="0"/>
        <v>55</v>
      </c>
      <c r="B56" t="s">
        <v>57</v>
      </c>
      <c r="C56" t="s">
        <v>290</v>
      </c>
      <c r="D56" s="26"/>
      <c r="G56" s="1" t="str">
        <f t="shared" si="7"/>
        <v>FRANCOIS Corinne</v>
      </c>
      <c r="H56" s="1" t="str">
        <f>B61</f>
        <v>LOUVEAU Marc</v>
      </c>
      <c r="J56" s="35"/>
      <c r="N56" s="1" t="str">
        <f>IF(J55&lt;I55,H55,G55)</f>
        <v>TELLIER Alain</v>
      </c>
      <c r="O56" s="1" t="str">
        <f>IF(J56&lt;I56,H56,G56)</f>
        <v>FRANCOIS Corinne</v>
      </c>
      <c r="P56" s="34"/>
      <c r="Q56" s="35"/>
      <c r="U56" s="1" t="str">
        <f>IF(P56&gt;Q56,N56,O56)</f>
        <v>FRANCOIS Corinne</v>
      </c>
      <c r="V56" s="1" t="str">
        <f>IF(P59&gt;Q59,N59,O59)</f>
        <v>ROUX PIerre-Damien</v>
      </c>
      <c r="W56" s="34"/>
      <c r="X56" s="35"/>
      <c r="AB56" s="1" t="str">
        <f>IF(W56&gt;X56,U56,V56)</f>
        <v>ROUX PIerre-Damien</v>
      </c>
      <c r="AC56" s="1" t="str">
        <f>IF(W57&gt;X57,U57,V57)</f>
        <v>MININI Fabienne</v>
      </c>
      <c r="AD56" s="34"/>
      <c r="AE56" s="35"/>
    </row>
    <row r="57" spans="1:31" ht="15" hidden="1" customHeight="1">
      <c r="A57" s="4">
        <f t="shared" si="0"/>
        <v>56</v>
      </c>
      <c r="B57" t="s">
        <v>58</v>
      </c>
      <c r="C57" t="s">
        <v>307</v>
      </c>
      <c r="D57" s="26"/>
      <c r="G57" s="1" t="str">
        <f t="shared" si="7"/>
        <v>RODRIGUES Marvin</v>
      </c>
      <c r="H57" s="1" t="str">
        <f>B60</f>
        <v>LE TOUZ Nicolas</v>
      </c>
      <c r="J57" s="35"/>
      <c r="N57" s="1" t="str">
        <f>IF(J54&lt;I54,H54,G54)</f>
        <v>JOUAUX Michel</v>
      </c>
      <c r="O57" s="1" t="str">
        <f>IF(J57&lt;I57,H57,G57)</f>
        <v>RODRIGUES Marvin</v>
      </c>
      <c r="P57" s="34"/>
      <c r="Q57" s="35"/>
      <c r="U57" s="1" t="str">
        <f t="shared" ref="U57" si="8">IF(P57&gt;Q57,N57,O57)</f>
        <v>RODRIGUES Marvin</v>
      </c>
      <c r="V57" s="1" t="str">
        <f>IF(P58&gt;Q58,N58,O58)</f>
        <v>MININI Fabienne</v>
      </c>
      <c r="W57" s="34"/>
      <c r="X57" s="35"/>
      <c r="AB57" s="1" t="str">
        <f>IF(X56&lt;W56,V56,U56)</f>
        <v>FRANCOIS Corinne</v>
      </c>
      <c r="AC57" s="1" t="str">
        <f>IF(X57&lt;W57,V57,U57)</f>
        <v>RODRIGUES Marvin</v>
      </c>
      <c r="AD57" s="34"/>
      <c r="AE57" s="35"/>
    </row>
    <row r="58" spans="1:31" ht="15" hidden="1" customHeight="1">
      <c r="A58" s="4">
        <f t="shared" si="0"/>
        <v>57</v>
      </c>
      <c r="B58" t="s">
        <v>59</v>
      </c>
      <c r="C58" t="s">
        <v>275</v>
      </c>
      <c r="D58" s="26"/>
      <c r="G58" s="1" t="str">
        <f t="shared" si="7"/>
        <v>MININI Fabienne</v>
      </c>
      <c r="H58" s="1" t="str">
        <f>B59</f>
        <v>ALBOUY Éric</v>
      </c>
      <c r="J58" s="35"/>
      <c r="N58" s="1">
        <f>IF(J53&lt;I53,H53,G53)</f>
        <v>0</v>
      </c>
      <c r="O58" s="1" t="str">
        <f>IF(J58&lt;I58,H58,G58)</f>
        <v>MININI Fabienne</v>
      </c>
      <c r="P58" s="34"/>
      <c r="Q58" s="35"/>
      <c r="U58" s="1" t="str">
        <f>IF(Q57&lt;P57,O57,N57)</f>
        <v>JOUAUX Michel</v>
      </c>
      <c r="V58" s="1">
        <f>IF(Q58&lt;P58,O58,N58)</f>
        <v>0</v>
      </c>
      <c r="W58" s="34"/>
      <c r="X58" s="35"/>
      <c r="AB58" s="1">
        <f>IF(W58&gt;X58,U58,V58)</f>
        <v>0</v>
      </c>
      <c r="AC58" s="1" t="str">
        <f>IF(W59&gt;X59,U59,V59)</f>
        <v>DINOMAIS Hervé</v>
      </c>
      <c r="AD58" s="34"/>
      <c r="AE58" s="35"/>
    </row>
    <row r="59" spans="1:31" ht="15.75" hidden="1" customHeight="1" thickBot="1">
      <c r="A59" s="4">
        <f t="shared" si="0"/>
        <v>58</v>
      </c>
      <c r="B59" t="s">
        <v>314</v>
      </c>
      <c r="C59" t="s">
        <v>276</v>
      </c>
      <c r="D59" s="26"/>
      <c r="G59" s="2" t="str">
        <f t="shared" si="7"/>
        <v>ROUX PIerre-Damien</v>
      </c>
      <c r="H59" s="2" t="str">
        <f>B58</f>
        <v>TRUCCHI Sébastien</v>
      </c>
      <c r="I59" s="39"/>
      <c r="J59" s="37"/>
      <c r="N59" s="2" t="str">
        <f>IF(J52&lt;I52,H52,G52)</f>
        <v>DINOMAIS Hervé</v>
      </c>
      <c r="O59" s="2" t="str">
        <f>IF(J59&lt;I59,H59,G59)</f>
        <v>ROUX PIerre-Damien</v>
      </c>
      <c r="P59" s="36"/>
      <c r="Q59" s="37"/>
      <c r="U59" s="2" t="str">
        <f>IF(Q56&lt;P56,O56,N56)</f>
        <v>TELLIER Alain</v>
      </c>
      <c r="V59" s="2" t="str">
        <f>IF(Q59&lt;P59,O59,N59)</f>
        <v>DINOMAIS Hervé</v>
      </c>
      <c r="W59" s="36"/>
      <c r="X59" s="37"/>
      <c r="AB59" s="2" t="str">
        <f>IF(X56&lt;W56,V56,U56)</f>
        <v>FRANCOIS Corinne</v>
      </c>
      <c r="AC59" s="2" t="str">
        <f>IF(X59&lt;W59,V59,U59)</f>
        <v>TELLIER Alain</v>
      </c>
      <c r="AD59" s="36"/>
      <c r="AE59" s="37"/>
    </row>
    <row r="60" spans="1:31" ht="15.75" hidden="1" customHeight="1" thickBot="1">
      <c r="A60" s="4">
        <f t="shared" si="0"/>
        <v>59</v>
      </c>
      <c r="B60" t="s">
        <v>61</v>
      </c>
      <c r="C60" t="s">
        <v>285</v>
      </c>
      <c r="D60" s="26"/>
    </row>
    <row r="61" spans="1:31" ht="15.75" hidden="1" customHeight="1" thickBot="1">
      <c r="A61" s="4">
        <f t="shared" si="0"/>
        <v>60</v>
      </c>
      <c r="B61" t="s">
        <v>62</v>
      </c>
      <c r="C61" t="s">
        <v>315</v>
      </c>
      <c r="D61" s="26"/>
      <c r="AB61" s="3" t="s">
        <v>119</v>
      </c>
      <c r="AC61" s="9" t="str">
        <f>IF(AD52&gt;AE52,AB52,AC52)</f>
        <v>TRUCCHI Sébastien</v>
      </c>
    </row>
    <row r="62" spans="1:31" ht="15" hidden="1" customHeight="1">
      <c r="A62" s="4">
        <f t="shared" si="0"/>
        <v>61</v>
      </c>
      <c r="B62" t="s">
        <v>63</v>
      </c>
      <c r="C62" t="s">
        <v>308</v>
      </c>
      <c r="D62" s="26"/>
    </row>
    <row r="63" spans="1:31" ht="15" hidden="1" customHeight="1">
      <c r="A63" s="4">
        <f t="shared" si="0"/>
        <v>62</v>
      </c>
      <c r="B63" t="s">
        <v>64</v>
      </c>
      <c r="C63" t="s">
        <v>309</v>
      </c>
      <c r="D63" s="26"/>
    </row>
    <row r="64" spans="1:31" ht="15" hidden="1" customHeight="1">
      <c r="A64" s="4">
        <f t="shared" si="0"/>
        <v>63</v>
      </c>
      <c r="B64" t="s">
        <v>65</v>
      </c>
      <c r="C64" t="s">
        <v>316</v>
      </c>
      <c r="D64" s="26"/>
      <c r="G64" s="8" t="s">
        <v>4</v>
      </c>
      <c r="H64" s="8" t="s">
        <v>118</v>
      </c>
      <c r="N64" s="8" t="s">
        <v>4</v>
      </c>
      <c r="O64" s="8" t="s">
        <v>115</v>
      </c>
      <c r="U64" s="8" t="s">
        <v>4</v>
      </c>
      <c r="V64" s="8" t="s">
        <v>116</v>
      </c>
      <c r="AB64" s="8" t="s">
        <v>4</v>
      </c>
      <c r="AC64" s="8" t="s">
        <v>117</v>
      </c>
    </row>
    <row r="65" spans="1:31" ht="15.75" hidden="1" customHeight="1" thickBot="1">
      <c r="A65" s="4">
        <f t="shared" si="0"/>
        <v>64</v>
      </c>
      <c r="B65" t="s">
        <v>66</v>
      </c>
      <c r="C65" t="s">
        <v>295</v>
      </c>
      <c r="D65" s="26"/>
    </row>
    <row r="66" spans="1:31" ht="15.75" hidden="1" customHeight="1" thickBot="1">
      <c r="A66" s="4">
        <f t="shared" si="0"/>
        <v>65</v>
      </c>
      <c r="B66" t="s">
        <v>67</v>
      </c>
      <c r="C66" t="s">
        <v>288</v>
      </c>
      <c r="D66" s="26"/>
      <c r="G66" s="3"/>
      <c r="H66" s="3"/>
      <c r="I66" s="38" t="s">
        <v>2</v>
      </c>
      <c r="J66" s="33" t="s">
        <v>3</v>
      </c>
      <c r="N66" s="3"/>
      <c r="O66" s="3"/>
      <c r="P66" s="32" t="s">
        <v>2</v>
      </c>
      <c r="Q66" s="33" t="s">
        <v>3</v>
      </c>
      <c r="U66" s="3" t="s">
        <v>0</v>
      </c>
      <c r="V66" s="3" t="s">
        <v>1</v>
      </c>
      <c r="W66" s="32" t="s">
        <v>2</v>
      </c>
      <c r="X66" s="33" t="s">
        <v>3</v>
      </c>
      <c r="AB66" s="3" t="s">
        <v>0</v>
      </c>
      <c r="AC66" s="3" t="s">
        <v>1</v>
      </c>
      <c r="AD66" s="32" t="s">
        <v>2</v>
      </c>
      <c r="AE66" s="33" t="s">
        <v>3</v>
      </c>
    </row>
    <row r="67" spans="1:31" ht="15" hidden="1" customHeight="1">
      <c r="A67" s="4">
        <f t="shared" si="0"/>
        <v>66</v>
      </c>
      <c r="B67" t="s">
        <v>68</v>
      </c>
      <c r="C67" t="s">
        <v>276</v>
      </c>
      <c r="D67" s="26"/>
      <c r="G67" s="1"/>
      <c r="H67" s="1"/>
      <c r="J67" s="35"/>
      <c r="N67" s="1"/>
      <c r="O67" s="1"/>
      <c r="P67" s="34"/>
      <c r="Q67" s="35"/>
      <c r="U67" s="1"/>
      <c r="V67" s="1"/>
      <c r="W67" s="34"/>
      <c r="X67" s="35"/>
      <c r="AB67" s="1"/>
      <c r="AC67" s="1"/>
      <c r="AD67" s="34"/>
      <c r="AE67" s="35"/>
    </row>
    <row r="68" spans="1:31" ht="15" hidden="1" customHeight="1">
      <c r="A68" s="4">
        <f t="shared" ref="A68:A112" si="9">A67+1</f>
        <v>67</v>
      </c>
      <c r="B68" t="s">
        <v>69</v>
      </c>
      <c r="C68" t="s">
        <v>304</v>
      </c>
      <c r="D68" s="26"/>
      <c r="G68" s="1" t="str">
        <f t="shared" ref="G68:G75" si="10">B66</f>
        <v xml:space="preserve">MATON Luc </v>
      </c>
      <c r="H68" s="1" t="str">
        <f>B81</f>
        <v>SANTRAN Céline</v>
      </c>
      <c r="J68" s="35"/>
      <c r="N68" s="7" t="str">
        <f>IF(I68&gt;J68,G68,H68)</f>
        <v>SANTRAN Céline</v>
      </c>
      <c r="O68" s="7" t="str">
        <f>IF(I75&gt;J75,G75,H75)</f>
        <v>ESKENAZI David</v>
      </c>
      <c r="P68" s="34"/>
      <c r="Q68" s="35"/>
      <c r="U68" s="7" t="str">
        <f>IF(P68&gt;Q68,N68,O68)</f>
        <v>ESKENAZI David</v>
      </c>
      <c r="V68" s="7" t="str">
        <f>IF(P71&gt;Q71,N71,O71)</f>
        <v>BARCET Vincent</v>
      </c>
      <c r="W68" s="43">
        <v>2</v>
      </c>
      <c r="X68" s="44">
        <v>0</v>
      </c>
      <c r="AB68" s="7" t="str">
        <f>IF(W68&gt;X68,U68,V68)</f>
        <v>ESKENAZI David</v>
      </c>
      <c r="AC68" s="7" t="str">
        <f>IF(W69&gt;X69,U69,V69)</f>
        <v>BROSSEAU Dany</v>
      </c>
      <c r="AD68" s="43">
        <v>2</v>
      </c>
      <c r="AE68" s="44">
        <v>0</v>
      </c>
    </row>
    <row r="69" spans="1:31" ht="15" hidden="1" customHeight="1">
      <c r="A69" s="4">
        <f t="shared" si="9"/>
        <v>68</v>
      </c>
      <c r="B69" t="s">
        <v>70</v>
      </c>
      <c r="D69" s="26"/>
      <c r="G69" s="1" t="str">
        <f t="shared" si="10"/>
        <v>PINEL Florian</v>
      </c>
      <c r="H69" s="1" t="str">
        <f>B80</f>
        <v>CAROF Dominique</v>
      </c>
      <c r="J69" s="35"/>
      <c r="N69" s="7" t="str">
        <f>IF(I69&gt;J69,G69,H69)</f>
        <v>CAROF Dominique</v>
      </c>
      <c r="O69" s="7" t="str">
        <f>IF(I74&gt;J74,G74,H74)</f>
        <v>JAUFFREY François</v>
      </c>
      <c r="P69" s="34"/>
      <c r="Q69" s="35"/>
      <c r="U69" s="7" t="str">
        <f>IF(P69&gt;Q69,N69,O69)</f>
        <v>JAUFFREY François</v>
      </c>
      <c r="V69" s="7" t="str">
        <f>IF(P70&gt;Q70,N70,O70)</f>
        <v>BROSSEAU Dany</v>
      </c>
      <c r="W69" s="43"/>
      <c r="X69" s="44"/>
      <c r="AB69" s="1" t="str">
        <f>IF(X68&lt;W68,V68,U68)</f>
        <v>BARCET Vincent</v>
      </c>
      <c r="AC69" s="1" t="str">
        <f>IF(X69&lt;W69,V69,U69)</f>
        <v>JAUFFREY François</v>
      </c>
      <c r="AD69" s="34"/>
      <c r="AE69" s="35"/>
    </row>
    <row r="70" spans="1:31" ht="15" hidden="1" customHeight="1">
      <c r="A70" s="4">
        <f t="shared" si="9"/>
        <v>69</v>
      </c>
      <c r="B70" t="s">
        <v>71</v>
      </c>
      <c r="D70" s="26"/>
      <c r="G70" s="1" t="str">
        <f t="shared" si="10"/>
        <v>RIGAUX Anne-Marie</v>
      </c>
      <c r="H70" s="1" t="str">
        <f>B79</f>
        <v>CORNANT Monique</v>
      </c>
      <c r="J70" s="35"/>
      <c r="N70" s="7" t="str">
        <f>IF(I70&gt;J70,G70,H70)</f>
        <v>CORNANT Monique</v>
      </c>
      <c r="O70" s="7" t="str">
        <f>IF(I73&gt;J73,G73,H73)</f>
        <v>BROSSEAU Dany</v>
      </c>
      <c r="P70" s="34"/>
      <c r="Q70" s="35"/>
      <c r="U70" s="1" t="str">
        <f>IF(Q69&lt;P69,O69,N69)</f>
        <v>CAROF Dominique</v>
      </c>
      <c r="V70" s="1" t="str">
        <f>IF(Q70&lt;P70,O70,N70)</f>
        <v>CORNANT Monique</v>
      </c>
      <c r="W70" s="34"/>
      <c r="X70" s="35"/>
      <c r="AB70" s="1" t="str">
        <f>IF(W70&gt;X70,U70,V70)</f>
        <v>CORNANT Monique</v>
      </c>
      <c r="AC70" s="1" t="str">
        <f>IF(W71&gt;X71,U71,V71)</f>
        <v>FRONTEAU Didier</v>
      </c>
      <c r="AD70" s="34"/>
      <c r="AE70" s="35"/>
    </row>
    <row r="71" spans="1:31" ht="15" hidden="1" customHeight="1">
      <c r="A71" s="4">
        <f t="shared" si="9"/>
        <v>70</v>
      </c>
      <c r="B71" t="s">
        <v>72</v>
      </c>
      <c r="D71" s="26"/>
      <c r="G71" s="1" t="str">
        <f t="shared" si="10"/>
        <v>SINTINO Alfonso</v>
      </c>
      <c r="H71" s="1" t="str">
        <f>B78</f>
        <v>FRONTEAU Didier</v>
      </c>
      <c r="J71" s="35"/>
      <c r="N71" s="7" t="str">
        <f>IF(I71&gt;J71,G71,H71)</f>
        <v>FRONTEAU Didier</v>
      </c>
      <c r="O71" s="7" t="str">
        <f>IF(I72&gt;J72,G72,H72)</f>
        <v>BARCET Vincent</v>
      </c>
      <c r="P71" s="34"/>
      <c r="Q71" s="35"/>
      <c r="U71" s="1" t="str">
        <f>IF(Q68&lt;P68,O68,N68)</f>
        <v>SANTRAN Céline</v>
      </c>
      <c r="V71" s="1" t="str">
        <f>IF(Q71&lt;P71,O71,N71)</f>
        <v>FRONTEAU Didier</v>
      </c>
      <c r="W71" s="34"/>
      <c r="X71" s="35"/>
      <c r="AB71" s="1" t="str">
        <f>IF(X70&lt;W70,V70,U70)</f>
        <v>CAROF Dominique</v>
      </c>
      <c r="AC71" s="1" t="str">
        <f>IF(X71&lt;W71,V71,U71)</f>
        <v>SANTRAN Céline</v>
      </c>
      <c r="AD71" s="34"/>
      <c r="AE71" s="35"/>
    </row>
    <row r="72" spans="1:31" ht="15" hidden="1" customHeight="1">
      <c r="A72" s="4">
        <f t="shared" si="9"/>
        <v>71</v>
      </c>
      <c r="B72" t="s">
        <v>73</v>
      </c>
      <c r="D72" s="26"/>
      <c r="G72" s="1" t="str">
        <f t="shared" si="10"/>
        <v>JEAN Carine</v>
      </c>
      <c r="H72" s="1" t="str">
        <f>B77</f>
        <v>BARCET Vincent</v>
      </c>
      <c r="J72" s="35"/>
      <c r="N72" s="1" t="str">
        <f>IF(J71&lt;I71,H71,G71)</f>
        <v>SINTINO Alfonso</v>
      </c>
      <c r="O72" s="1" t="str">
        <f>IF(J72&lt;I72,H72,G72)</f>
        <v>JEAN Carine</v>
      </c>
      <c r="P72" s="34"/>
      <c r="Q72" s="35"/>
      <c r="U72" s="1" t="str">
        <f>IF(P72&gt;Q72,N72,O72)</f>
        <v>JEAN Carine</v>
      </c>
      <c r="V72" s="1" t="str">
        <f>IF(P75&gt;Q75,N75,O75)</f>
        <v>ROSELLI Marie-Claude</v>
      </c>
      <c r="W72" s="34"/>
      <c r="X72" s="35"/>
      <c r="AB72" s="1" t="str">
        <f>IF(W72&gt;X72,U72,V72)</f>
        <v>ROSELLI Marie-Claude</v>
      </c>
      <c r="AC72" s="1" t="str">
        <f>IF(W73&gt;X73,U73,V73)</f>
        <v>LECLERC Christophe</v>
      </c>
      <c r="AD72" s="34"/>
      <c r="AE72" s="35"/>
    </row>
    <row r="73" spans="1:31" ht="15" hidden="1" customHeight="1">
      <c r="A73" s="4">
        <f t="shared" si="9"/>
        <v>72</v>
      </c>
      <c r="B73" t="s">
        <v>74</v>
      </c>
      <c r="C73" t="s">
        <v>317</v>
      </c>
      <c r="D73" s="26"/>
      <c r="G73" s="1" t="str">
        <f t="shared" si="10"/>
        <v>JEAN Annick</v>
      </c>
      <c r="H73" s="1" t="str">
        <f>B76</f>
        <v>BROSSEAU Dany</v>
      </c>
      <c r="J73" s="35"/>
      <c r="N73" s="1" t="str">
        <f>IF(J70&lt;I70,H70,G70)</f>
        <v>RIGAUX Anne-Marie</v>
      </c>
      <c r="O73" s="1" t="str">
        <f>IF(J73&lt;I73,H73,G73)</f>
        <v>JEAN Annick</v>
      </c>
      <c r="P73" s="34"/>
      <c r="Q73" s="35"/>
      <c r="U73" s="1" t="str">
        <f t="shared" ref="U73" si="11">IF(P73&gt;Q73,N73,O73)</f>
        <v>JEAN Annick</v>
      </c>
      <c r="V73" s="1" t="str">
        <f>IF(P74&gt;Q74,N74,O74)</f>
        <v>LECLERC Christophe</v>
      </c>
      <c r="W73" s="34"/>
      <c r="X73" s="35"/>
      <c r="AB73" s="1" t="str">
        <f>IF(X72&lt;W72,V72,U72)</f>
        <v>JEAN Carine</v>
      </c>
      <c r="AC73" s="1" t="str">
        <f>IF(X73&lt;W73,V73,U73)</f>
        <v>JEAN Annick</v>
      </c>
      <c r="AD73" s="34"/>
      <c r="AE73" s="35"/>
    </row>
    <row r="74" spans="1:31" ht="15" hidden="1" customHeight="1">
      <c r="A74" s="4">
        <f t="shared" si="9"/>
        <v>73</v>
      </c>
      <c r="B74" t="s">
        <v>75</v>
      </c>
      <c r="C74" t="s">
        <v>285</v>
      </c>
      <c r="D74" s="26"/>
      <c r="G74" s="1" t="str">
        <f t="shared" si="10"/>
        <v>LECLERC Christophe</v>
      </c>
      <c r="H74" s="1" t="str">
        <f>B75</f>
        <v>JAUFFREY François</v>
      </c>
      <c r="J74" s="35"/>
      <c r="N74" s="1" t="str">
        <f>IF(J69&lt;I69,H69,G69)</f>
        <v>PINEL Florian</v>
      </c>
      <c r="O74" s="1" t="str">
        <f>IF(J74&lt;I74,H74,G74)</f>
        <v>LECLERC Christophe</v>
      </c>
      <c r="P74" s="34"/>
      <c r="Q74" s="35"/>
      <c r="U74" s="1" t="str">
        <f>IF(Q73&lt;P73,O73,N73)</f>
        <v>RIGAUX Anne-Marie</v>
      </c>
      <c r="V74" s="1" t="str">
        <f>IF(Q74&lt;P74,O74,N74)</f>
        <v>PINEL Florian</v>
      </c>
      <c r="W74" s="34"/>
      <c r="X74" s="35"/>
      <c r="AB74" s="1" t="str">
        <f>IF(W74&gt;X74,U74,V74)</f>
        <v>PINEL Florian</v>
      </c>
      <c r="AC74" s="1" t="str">
        <f>IF(W75&gt;X75,U75,V75)</f>
        <v xml:space="preserve">MATON Luc </v>
      </c>
      <c r="AD74" s="34"/>
      <c r="AE74" s="35"/>
    </row>
    <row r="75" spans="1:31" ht="15.75" hidden="1" customHeight="1" thickBot="1">
      <c r="A75" s="4">
        <f t="shared" si="9"/>
        <v>74</v>
      </c>
      <c r="B75" t="s">
        <v>76</v>
      </c>
      <c r="C75" t="s">
        <v>288</v>
      </c>
      <c r="D75" s="26"/>
      <c r="G75" s="2" t="str">
        <f t="shared" si="10"/>
        <v>ROSELLI Marie-Claude</v>
      </c>
      <c r="H75" s="2" t="str">
        <f>B74</f>
        <v>ESKENAZI David</v>
      </c>
      <c r="I75" s="39"/>
      <c r="J75" s="37"/>
      <c r="N75" s="2" t="str">
        <f>IF(J68&lt;I68,H68,G68)</f>
        <v xml:space="preserve">MATON Luc </v>
      </c>
      <c r="O75" s="2" t="str">
        <f>IF(J75&lt;I75,H75,G75)</f>
        <v>ROSELLI Marie-Claude</v>
      </c>
      <c r="P75" s="36"/>
      <c r="Q75" s="37"/>
      <c r="U75" s="2" t="str">
        <f>IF(Q72&lt;P72,O72,N72)</f>
        <v>SINTINO Alfonso</v>
      </c>
      <c r="V75" s="2" t="str">
        <f>IF(Q75&lt;P75,O75,N75)</f>
        <v xml:space="preserve">MATON Luc </v>
      </c>
      <c r="W75" s="36"/>
      <c r="X75" s="37"/>
      <c r="AB75" s="2" t="str">
        <f>IF(X72&lt;W72,V72,U72)</f>
        <v>JEAN Carine</v>
      </c>
      <c r="AC75" s="2" t="str">
        <f>IF(X75&lt;W75,V75,U75)</f>
        <v>SINTINO Alfonso</v>
      </c>
      <c r="AD75" s="36"/>
      <c r="AE75" s="37"/>
    </row>
    <row r="76" spans="1:31" ht="15.75" hidden="1" customHeight="1" thickBot="1">
      <c r="A76" s="4">
        <f t="shared" si="9"/>
        <v>75</v>
      </c>
      <c r="B76" t="s">
        <v>77</v>
      </c>
      <c r="C76" t="s">
        <v>277</v>
      </c>
      <c r="D76" s="26"/>
    </row>
    <row r="77" spans="1:31" ht="15.75" hidden="1" customHeight="1" thickBot="1">
      <c r="A77" s="4">
        <f t="shared" si="9"/>
        <v>76</v>
      </c>
      <c r="B77" t="s">
        <v>78</v>
      </c>
      <c r="C77" t="s">
        <v>285</v>
      </c>
      <c r="D77" s="26"/>
      <c r="AB77" s="3" t="s">
        <v>119</v>
      </c>
      <c r="AC77" s="9" t="str">
        <f>IF(AD68&gt;AE68,AB68,AC68)</f>
        <v>ESKENAZI David</v>
      </c>
    </row>
    <row r="78" spans="1:31" ht="15" hidden="1" customHeight="1">
      <c r="A78" s="4">
        <f t="shared" si="9"/>
        <v>77</v>
      </c>
      <c r="B78" t="s">
        <v>79</v>
      </c>
      <c r="C78" t="s">
        <v>301</v>
      </c>
      <c r="D78" s="26"/>
    </row>
    <row r="79" spans="1:31" ht="15" hidden="1" customHeight="1">
      <c r="A79" s="4">
        <f t="shared" si="9"/>
        <v>78</v>
      </c>
      <c r="B79" t="s">
        <v>80</v>
      </c>
      <c r="C79" t="s">
        <v>318</v>
      </c>
      <c r="D79" s="26"/>
      <c r="G79" s="8" t="s">
        <v>5</v>
      </c>
      <c r="H79" s="8" t="s">
        <v>118</v>
      </c>
    </row>
    <row r="80" spans="1:31" ht="15" hidden="1" customHeight="1">
      <c r="A80" s="4">
        <f t="shared" si="9"/>
        <v>79</v>
      </c>
      <c r="B80" t="s">
        <v>81</v>
      </c>
      <c r="C80" t="s">
        <v>309</v>
      </c>
      <c r="D80" s="26"/>
      <c r="N80" s="8" t="s">
        <v>5</v>
      </c>
      <c r="O80" s="8" t="s">
        <v>115</v>
      </c>
      <c r="U80" s="8" t="s">
        <v>5</v>
      </c>
      <c r="V80" s="8" t="s">
        <v>116</v>
      </c>
      <c r="AB80" s="8" t="s">
        <v>5</v>
      </c>
      <c r="AC80" s="8" t="s">
        <v>117</v>
      </c>
    </row>
    <row r="81" spans="1:31" ht="15.75" hidden="1" customHeight="1" thickBot="1">
      <c r="A81" s="4">
        <f t="shared" si="9"/>
        <v>80</v>
      </c>
      <c r="B81" t="s">
        <v>82</v>
      </c>
      <c r="C81" t="s">
        <v>313</v>
      </c>
      <c r="D81" s="26"/>
    </row>
    <row r="82" spans="1:31" ht="15.75" hidden="1" customHeight="1" thickBot="1">
      <c r="A82" s="4">
        <f t="shared" si="9"/>
        <v>81</v>
      </c>
      <c r="B82" t="s">
        <v>83</v>
      </c>
      <c r="C82" t="s">
        <v>319</v>
      </c>
      <c r="D82" s="26"/>
      <c r="G82" s="3"/>
      <c r="H82" s="3"/>
      <c r="I82" s="38" t="s">
        <v>2</v>
      </c>
      <c r="J82" s="33" t="s">
        <v>3</v>
      </c>
      <c r="N82" s="3"/>
      <c r="O82" s="3"/>
      <c r="P82" s="32" t="s">
        <v>2</v>
      </c>
      <c r="Q82" s="33" t="s">
        <v>3</v>
      </c>
      <c r="U82" s="3" t="s">
        <v>0</v>
      </c>
      <c r="V82" s="3" t="s">
        <v>1</v>
      </c>
      <c r="W82" s="32" t="s">
        <v>2</v>
      </c>
      <c r="X82" s="33" t="s">
        <v>3</v>
      </c>
      <c r="AB82" s="3" t="s">
        <v>0</v>
      </c>
      <c r="AC82" s="3" t="s">
        <v>1</v>
      </c>
      <c r="AD82" s="32" t="s">
        <v>2</v>
      </c>
      <c r="AE82" s="33" t="s">
        <v>3</v>
      </c>
    </row>
    <row r="83" spans="1:31" ht="15" hidden="1" customHeight="1">
      <c r="A83" s="4">
        <f t="shared" si="9"/>
        <v>82</v>
      </c>
      <c r="B83" t="s">
        <v>84</v>
      </c>
      <c r="C83" t="s">
        <v>320</v>
      </c>
      <c r="D83" s="26"/>
      <c r="G83" s="1"/>
      <c r="H83" s="1"/>
      <c r="J83" s="35"/>
      <c r="N83" s="1"/>
      <c r="O83" s="1"/>
      <c r="P83" s="34"/>
      <c r="Q83" s="35"/>
      <c r="U83" s="1"/>
      <c r="V83" s="1"/>
      <c r="W83" s="34"/>
      <c r="X83" s="35"/>
      <c r="AB83" s="1"/>
      <c r="AC83" s="1"/>
      <c r="AD83" s="34"/>
      <c r="AE83" s="35"/>
    </row>
    <row r="84" spans="1:31" ht="15" hidden="1" customHeight="1">
      <c r="A84" s="4">
        <f t="shared" si="9"/>
        <v>83</v>
      </c>
      <c r="B84" t="s">
        <v>85</v>
      </c>
      <c r="D84" s="26"/>
      <c r="G84" s="1" t="str">
        <f t="shared" ref="G84:G91" si="12">B82</f>
        <v>EGGER Christian</v>
      </c>
      <c r="H84" s="1" t="str">
        <f>B97</f>
        <v>MAIRE Laëtitia</v>
      </c>
      <c r="J84" s="35"/>
      <c r="N84" s="7" t="str">
        <f>IF(I84&gt;J84,G84,H84)</f>
        <v>MAIRE Laëtitia</v>
      </c>
      <c r="O84" s="7" t="str">
        <f>IF(I91&gt;J91,G91,H91)</f>
        <v>BOURGEON Céline</v>
      </c>
      <c r="P84" s="34"/>
      <c r="Q84" s="35"/>
      <c r="U84" s="7" t="str">
        <f>IF(P84&gt;Q84,N84,O84)</f>
        <v>BOURGEON Céline</v>
      </c>
      <c r="V84" s="7" t="str">
        <f>IF(P87&gt;Q87,N87,O87)</f>
        <v>LIBOUILLE Laurent</v>
      </c>
      <c r="W84" s="43">
        <v>2</v>
      </c>
      <c r="X84" s="44">
        <v>0</v>
      </c>
      <c r="AB84" s="7" t="str">
        <f>IF(W84&gt;X84,U84,V84)</f>
        <v>BOURGEON Céline</v>
      </c>
      <c r="AC84" s="7" t="str">
        <f>IF(W85&gt;X85,U85,V85)</f>
        <v>BARBET Marie-France</v>
      </c>
      <c r="AD84" s="43">
        <v>2</v>
      </c>
      <c r="AE84" s="44">
        <v>0</v>
      </c>
    </row>
    <row r="85" spans="1:31" ht="15" hidden="1" customHeight="1">
      <c r="A85" s="4">
        <f t="shared" si="9"/>
        <v>84</v>
      </c>
      <c r="B85" t="s">
        <v>86</v>
      </c>
      <c r="C85" t="s">
        <v>295</v>
      </c>
      <c r="D85" s="26"/>
      <c r="G85" s="1" t="str">
        <f t="shared" si="12"/>
        <v>FAUVEL Maurice</v>
      </c>
      <c r="H85" s="1" t="str">
        <f>B96</f>
        <v>ENDELIN Marie</v>
      </c>
      <c r="J85" s="35"/>
      <c r="N85" s="7" t="str">
        <f>IF(I85&gt;J85,G85,H85)</f>
        <v>ENDELIN Marie</v>
      </c>
      <c r="O85" s="7" t="str">
        <f>IF(I90&gt;J90,G90,H90)</f>
        <v>BARBET Catherine</v>
      </c>
      <c r="P85" s="34"/>
      <c r="Q85" s="35"/>
      <c r="U85" s="7" t="str">
        <f>IF(P85&gt;Q85,N85,O85)</f>
        <v>BARBET Catherine</v>
      </c>
      <c r="V85" s="7" t="str">
        <f>IF(P86&gt;Q86,N86,O86)</f>
        <v>BARBET Marie-France</v>
      </c>
      <c r="W85" s="43"/>
      <c r="X85" s="44"/>
      <c r="AB85" s="1" t="str">
        <f>IF(X84&lt;W84,V84,U84)</f>
        <v>LIBOUILLE Laurent</v>
      </c>
      <c r="AC85" s="1" t="str">
        <f>IF(X85&lt;W85,V85,U85)</f>
        <v>BARBET Catherine</v>
      </c>
      <c r="AD85" s="34"/>
      <c r="AE85" s="35"/>
    </row>
    <row r="86" spans="1:31" ht="15" hidden="1" customHeight="1">
      <c r="A86" s="4">
        <f t="shared" si="9"/>
        <v>85</v>
      </c>
      <c r="B86" t="s">
        <v>87</v>
      </c>
      <c r="C86" t="s">
        <v>321</v>
      </c>
      <c r="D86" s="26"/>
      <c r="G86" s="1" t="str">
        <f t="shared" si="12"/>
        <v>BURNEL Alain</v>
      </c>
      <c r="H86" s="1" t="str">
        <f>B95</f>
        <v>LEFRESNE Michel</v>
      </c>
      <c r="J86" s="35"/>
      <c r="N86" s="7" t="str">
        <f>IF(I86&gt;J86,G86,H86)</f>
        <v>LEFRESNE Michel</v>
      </c>
      <c r="O86" s="7" t="str">
        <f>IF(I89&gt;J89,G89,H89)</f>
        <v>BARBET Marie-France</v>
      </c>
      <c r="P86" s="34"/>
      <c r="Q86" s="35"/>
      <c r="U86" s="1" t="str">
        <f>IF(Q85&lt;P85,O85,N85)</f>
        <v>ENDELIN Marie</v>
      </c>
      <c r="V86" s="1" t="str">
        <f>IF(Q86&lt;P86,O86,N86)</f>
        <v>LEFRESNE Michel</v>
      </c>
      <c r="W86" s="34"/>
      <c r="X86" s="35"/>
      <c r="AB86" s="1" t="str">
        <f>IF(W86&gt;X86,U86,V86)</f>
        <v>LEFRESNE Michel</v>
      </c>
      <c r="AC86" s="1" t="str">
        <f>IF(W87&gt;X87,U87,V87)</f>
        <v>DELAVEAU Frédéric</v>
      </c>
      <c r="AD86" s="34"/>
      <c r="AE86" s="35"/>
    </row>
    <row r="87" spans="1:31" ht="15" hidden="1" customHeight="1">
      <c r="A87" s="4">
        <f t="shared" si="9"/>
        <v>86</v>
      </c>
      <c r="B87" t="s">
        <v>88</v>
      </c>
      <c r="C87" t="s">
        <v>313</v>
      </c>
      <c r="D87" s="26"/>
      <c r="G87" s="1" t="str">
        <f t="shared" si="12"/>
        <v>LARDIERE Karine</v>
      </c>
      <c r="H87" s="1" t="str">
        <f>B94</f>
        <v>DELAVEAU Frédéric</v>
      </c>
      <c r="J87" s="35"/>
      <c r="N87" s="7" t="str">
        <f>IF(I87&gt;J87,G87,H87)</f>
        <v>DELAVEAU Frédéric</v>
      </c>
      <c r="O87" s="7" t="str">
        <f>IF(I88&gt;J88,G88,H88)</f>
        <v>LIBOUILLE Laurent</v>
      </c>
      <c r="P87" s="34"/>
      <c r="Q87" s="35"/>
      <c r="U87" s="1" t="str">
        <f>IF(Q84&lt;P84,O84,N84)</f>
        <v>MAIRE Laëtitia</v>
      </c>
      <c r="V87" s="1" t="str">
        <f>IF(Q87&lt;P87,O87,N87)</f>
        <v>DELAVEAU Frédéric</v>
      </c>
      <c r="W87" s="34"/>
      <c r="X87" s="35"/>
      <c r="AB87" s="1" t="str">
        <f>IF(X86&lt;W86,V86,U86)</f>
        <v>ENDELIN Marie</v>
      </c>
      <c r="AC87" s="1" t="str">
        <f>IF(X87&lt;W87,V87,U87)</f>
        <v>MAIRE Laëtitia</v>
      </c>
      <c r="AD87" s="34"/>
      <c r="AE87" s="35"/>
    </row>
    <row r="88" spans="1:31" ht="15" hidden="1" customHeight="1">
      <c r="A88" s="4">
        <f t="shared" si="9"/>
        <v>87</v>
      </c>
      <c r="B88" t="s">
        <v>89</v>
      </c>
      <c r="C88" t="s">
        <v>278</v>
      </c>
      <c r="D88" s="26"/>
      <c r="G88" s="1" t="str">
        <f t="shared" si="12"/>
        <v>COHEN Joëlle</v>
      </c>
      <c r="H88" s="1" t="str">
        <f>B93</f>
        <v>LIBOUILLE Laurent</v>
      </c>
      <c r="J88" s="35"/>
      <c r="N88" s="1" t="str">
        <f>IF(J87&lt;I87,H87,G87)</f>
        <v>LARDIERE Karine</v>
      </c>
      <c r="O88" s="1" t="str">
        <f>IF(J88&lt;I88,H88,G88)</f>
        <v>COHEN Joëlle</v>
      </c>
      <c r="P88" s="34"/>
      <c r="Q88" s="35"/>
      <c r="U88" s="1" t="str">
        <f>IF(P88&gt;Q88,N88,O88)</f>
        <v>COHEN Joëlle</v>
      </c>
      <c r="V88" s="1" t="str">
        <f>IF(P91&gt;Q91,N91,O91)</f>
        <v>BARREAU Alain</v>
      </c>
      <c r="W88" s="34"/>
      <c r="X88" s="35"/>
      <c r="AB88" s="1" t="str">
        <f>IF(W88&gt;X88,U88,V88)</f>
        <v>BARREAU Alain</v>
      </c>
      <c r="AC88" s="1" t="str">
        <f>IF(W89&gt;X89,U89,V89)</f>
        <v>FOURY Véronique</v>
      </c>
      <c r="AD88" s="34"/>
      <c r="AE88" s="35"/>
    </row>
    <row r="89" spans="1:31" ht="15" hidden="1" customHeight="1">
      <c r="A89" s="4">
        <f t="shared" si="9"/>
        <v>88</v>
      </c>
      <c r="B89" t="s">
        <v>90</v>
      </c>
      <c r="C89" t="s">
        <v>322</v>
      </c>
      <c r="D89" s="26"/>
      <c r="G89" s="1" t="str">
        <f t="shared" si="12"/>
        <v>SANTRAN Victor</v>
      </c>
      <c r="H89" s="1" t="str">
        <f>B92</f>
        <v>BARBET Marie-France</v>
      </c>
      <c r="J89" s="35"/>
      <c r="N89" s="1" t="str">
        <f>IF(J86&lt;I86,H86,G86)</f>
        <v>BURNEL Alain</v>
      </c>
      <c r="O89" s="1" t="str">
        <f>IF(J89&lt;I89,H89,G89)</f>
        <v>SANTRAN Victor</v>
      </c>
      <c r="P89" s="34"/>
      <c r="Q89" s="35"/>
      <c r="U89" s="1" t="str">
        <f t="shared" ref="U89" si="13">IF(P89&gt;Q89,N89,O89)</f>
        <v>SANTRAN Victor</v>
      </c>
      <c r="V89" s="1" t="str">
        <f>IF(P90&gt;Q90,N90,O90)</f>
        <v>FOURY Véronique</v>
      </c>
      <c r="W89" s="34"/>
      <c r="X89" s="35"/>
      <c r="AB89" s="1" t="str">
        <f>IF(X88&lt;W88,V88,U88)</f>
        <v>COHEN Joëlle</v>
      </c>
      <c r="AC89" s="1" t="str">
        <f>IF(X89&lt;W89,V89,U89)</f>
        <v>SANTRAN Victor</v>
      </c>
      <c r="AD89" s="34"/>
      <c r="AE89" s="35"/>
    </row>
    <row r="90" spans="1:31" ht="15" hidden="1" customHeight="1">
      <c r="A90" s="4">
        <f t="shared" si="9"/>
        <v>89</v>
      </c>
      <c r="B90" t="s">
        <v>91</v>
      </c>
      <c r="C90" t="s">
        <v>300</v>
      </c>
      <c r="D90" s="26"/>
      <c r="G90" s="1" t="str">
        <f t="shared" si="12"/>
        <v>FOURY Véronique</v>
      </c>
      <c r="H90" s="1" t="str">
        <f>B91</f>
        <v>BARBET Catherine</v>
      </c>
      <c r="J90" s="35"/>
      <c r="N90" s="1" t="str">
        <f>IF(J85&lt;I85,H85,G85)</f>
        <v>FAUVEL Maurice</v>
      </c>
      <c r="O90" s="1" t="str">
        <f>IF(J90&lt;I90,H90,G90)</f>
        <v>FOURY Véronique</v>
      </c>
      <c r="P90" s="34"/>
      <c r="Q90" s="35"/>
      <c r="U90" s="1" t="str">
        <f>IF(Q89&lt;P89,O89,N89)</f>
        <v>BURNEL Alain</v>
      </c>
      <c r="V90" s="1" t="str">
        <f>IF(Q90&lt;P90,O90,N90)</f>
        <v>FAUVEL Maurice</v>
      </c>
      <c r="W90" s="34"/>
      <c r="X90" s="35"/>
      <c r="AB90" s="1" t="str">
        <f>IF(W90&gt;X90,U90,V90)</f>
        <v>FAUVEL Maurice</v>
      </c>
      <c r="AC90" s="1" t="str">
        <f>IF(W91&gt;X91,U91,V91)</f>
        <v>EGGER Christian</v>
      </c>
      <c r="AD90" s="34"/>
      <c r="AE90" s="35"/>
    </row>
    <row r="91" spans="1:31" ht="15.75" hidden="1" customHeight="1" thickBot="1">
      <c r="A91" s="4">
        <f t="shared" si="9"/>
        <v>90</v>
      </c>
      <c r="B91" t="s">
        <v>16</v>
      </c>
      <c r="D91" s="26"/>
      <c r="G91" s="2" t="str">
        <f t="shared" si="12"/>
        <v>BARREAU Alain</v>
      </c>
      <c r="H91" s="2" t="str">
        <f>B90</f>
        <v>BOURGEON Céline</v>
      </c>
      <c r="I91" s="39"/>
      <c r="J91" s="37"/>
      <c r="N91" s="2" t="str">
        <f>IF(J84&lt;I84,H84,G84)</f>
        <v>EGGER Christian</v>
      </c>
      <c r="O91" s="2" t="str">
        <f>IF(J91&lt;I91,H91,G91)</f>
        <v>BARREAU Alain</v>
      </c>
      <c r="P91" s="36"/>
      <c r="Q91" s="37"/>
      <c r="U91" s="2" t="str">
        <f>IF(Q88&lt;P88,O88,N88)</f>
        <v>LARDIERE Karine</v>
      </c>
      <c r="V91" s="2" t="str">
        <f>IF(Q91&lt;P91,O91,N91)</f>
        <v>EGGER Christian</v>
      </c>
      <c r="W91" s="36"/>
      <c r="X91" s="37"/>
      <c r="AB91" s="2" t="str">
        <f>IF(X88&lt;W88,V88,U88)</f>
        <v>COHEN Joëlle</v>
      </c>
      <c r="AC91" s="2" t="str">
        <f>IF(X91&lt;W91,V91,U91)</f>
        <v>LARDIERE Karine</v>
      </c>
      <c r="AD91" s="36"/>
      <c r="AE91" s="37"/>
    </row>
    <row r="92" spans="1:31" ht="15.75" hidden="1" customHeight="1" thickBot="1">
      <c r="A92" s="4">
        <f t="shared" si="9"/>
        <v>91</v>
      </c>
      <c r="B92" t="s">
        <v>92</v>
      </c>
      <c r="D92" s="26"/>
    </row>
    <row r="93" spans="1:31" ht="15.75" hidden="1" customHeight="1" thickBot="1">
      <c r="A93" s="4">
        <f t="shared" si="9"/>
        <v>92</v>
      </c>
      <c r="B93" t="s">
        <v>93</v>
      </c>
      <c r="D93" s="26"/>
      <c r="AB93" s="3" t="s">
        <v>119</v>
      </c>
      <c r="AC93" s="9" t="str">
        <f>IF(AD84&gt;AE84,AB84,AC84)</f>
        <v>BOURGEON Céline</v>
      </c>
    </row>
    <row r="94" spans="1:31" ht="15" hidden="1" customHeight="1">
      <c r="A94" s="4">
        <f t="shared" si="9"/>
        <v>93</v>
      </c>
      <c r="B94" t="s">
        <v>94</v>
      </c>
      <c r="D94" s="26"/>
    </row>
    <row r="95" spans="1:31" ht="15" hidden="1" customHeight="1">
      <c r="A95" s="4">
        <f t="shared" si="9"/>
        <v>94</v>
      </c>
      <c r="B95" t="s">
        <v>95</v>
      </c>
      <c r="D95" s="26"/>
      <c r="G95" s="8" t="s">
        <v>10</v>
      </c>
      <c r="H95" s="8" t="s">
        <v>118</v>
      </c>
    </row>
    <row r="96" spans="1:31" ht="15" hidden="1" customHeight="1">
      <c r="A96" s="4">
        <f t="shared" si="9"/>
        <v>95</v>
      </c>
      <c r="B96" t="s">
        <v>96</v>
      </c>
      <c r="D96" s="26"/>
      <c r="N96" s="8" t="s">
        <v>10</v>
      </c>
      <c r="O96" s="8" t="s">
        <v>115</v>
      </c>
      <c r="U96" s="8" t="s">
        <v>10</v>
      </c>
      <c r="V96" s="8" t="s">
        <v>116</v>
      </c>
      <c r="AB96" s="8" t="s">
        <v>10</v>
      </c>
      <c r="AC96" s="8" t="s">
        <v>117</v>
      </c>
    </row>
    <row r="97" spans="1:31" ht="15.75" hidden="1" customHeight="1" thickBot="1">
      <c r="A97" s="4">
        <f t="shared" si="9"/>
        <v>96</v>
      </c>
      <c r="B97" t="s">
        <v>97</v>
      </c>
      <c r="D97" s="26"/>
    </row>
    <row r="98" spans="1:31" ht="15.75" hidden="1" customHeight="1" thickBot="1">
      <c r="A98" s="4">
        <f t="shared" si="9"/>
        <v>97</v>
      </c>
      <c r="B98" t="s">
        <v>98</v>
      </c>
      <c r="D98" s="26"/>
      <c r="G98" s="3"/>
      <c r="H98" s="3"/>
      <c r="I98" s="38" t="s">
        <v>2</v>
      </c>
      <c r="J98" s="33" t="s">
        <v>3</v>
      </c>
      <c r="N98" s="3"/>
      <c r="O98" s="3"/>
      <c r="P98" s="32" t="s">
        <v>2</v>
      </c>
      <c r="Q98" s="33" t="s">
        <v>3</v>
      </c>
      <c r="U98" s="3" t="s">
        <v>0</v>
      </c>
      <c r="V98" s="3" t="s">
        <v>1</v>
      </c>
      <c r="W98" s="32" t="s">
        <v>2</v>
      </c>
      <c r="X98" s="33" t="s">
        <v>3</v>
      </c>
      <c r="AB98" s="3" t="s">
        <v>0</v>
      </c>
      <c r="AC98" s="3" t="s">
        <v>1</v>
      </c>
      <c r="AD98" s="32" t="s">
        <v>2</v>
      </c>
      <c r="AE98" s="33" t="s">
        <v>3</v>
      </c>
    </row>
    <row r="99" spans="1:31" ht="15" hidden="1" customHeight="1">
      <c r="A99" s="4">
        <f t="shared" si="9"/>
        <v>98</v>
      </c>
      <c r="B99" t="s">
        <v>99</v>
      </c>
      <c r="D99" s="26"/>
      <c r="G99" s="1"/>
      <c r="H99" s="1"/>
      <c r="J99" s="35"/>
      <c r="N99" s="1"/>
      <c r="O99" s="1"/>
      <c r="P99" s="34"/>
      <c r="Q99" s="35"/>
      <c r="U99" s="1"/>
      <c r="V99" s="1"/>
      <c r="W99" s="34"/>
      <c r="X99" s="35"/>
      <c r="AB99" s="1"/>
      <c r="AC99" s="1"/>
      <c r="AD99" s="34"/>
      <c r="AE99" s="35"/>
    </row>
    <row r="100" spans="1:31" ht="15" hidden="1" customHeight="1">
      <c r="A100" s="4">
        <f t="shared" si="9"/>
        <v>99</v>
      </c>
      <c r="B100" t="s">
        <v>100</v>
      </c>
      <c r="D100" s="26"/>
      <c r="G100" s="1" t="str">
        <f t="shared" ref="G100:G107" si="14">B98</f>
        <v>SAUTY Christophe</v>
      </c>
      <c r="H100" s="1" t="str">
        <f>B113</f>
        <v>DONADIO Christine</v>
      </c>
      <c r="J100" s="35"/>
      <c r="N100" s="7" t="str">
        <f>IF(I100&gt;J100,G100,H100)</f>
        <v>DONADIO Christine</v>
      </c>
      <c r="O100" s="7" t="str">
        <f>IF(I107&gt;J107,G107,H107)</f>
        <v>ASSIE Thierry</v>
      </c>
      <c r="P100" s="34"/>
      <c r="Q100" s="35"/>
      <c r="U100" s="7" t="str">
        <f>IF(P100&gt;Q100,N100,O100)</f>
        <v>ASSIE Thierry</v>
      </c>
      <c r="V100" s="7" t="str">
        <f>IF(P103&gt;Q103,N103,O103)</f>
        <v>KERBIRIOU Jean-Luc</v>
      </c>
      <c r="W100" s="43">
        <v>2</v>
      </c>
      <c r="X100" s="44">
        <v>0</v>
      </c>
      <c r="AB100" s="7" t="str">
        <f>IF(W100&gt;X100,U100,V100)</f>
        <v>ASSIE Thierry</v>
      </c>
      <c r="AC100" s="7" t="str">
        <f>IF(W101&gt;X101,U101,V101)</f>
        <v>CROSNIER Stéphane</v>
      </c>
      <c r="AD100" s="43">
        <v>2</v>
      </c>
      <c r="AE100" s="44">
        <v>0</v>
      </c>
    </row>
    <row r="101" spans="1:31" ht="15" hidden="1" customHeight="1">
      <c r="A101" s="4">
        <f t="shared" si="9"/>
        <v>100</v>
      </c>
      <c r="B101" t="s">
        <v>101</v>
      </c>
      <c r="D101" s="26"/>
      <c r="G101" s="1" t="str">
        <f t="shared" si="14"/>
        <v>NOVALES Bruno</v>
      </c>
      <c r="H101" s="1" t="str">
        <f>B112</f>
        <v>VILLENEUVE Jacqueline</v>
      </c>
      <c r="J101" s="35"/>
      <c r="N101" s="7" t="str">
        <f>IF(I101&gt;J101,G101,H101)</f>
        <v>VILLENEUVE Jacqueline</v>
      </c>
      <c r="O101" s="7" t="str">
        <f>IF(I106&gt;J106,G106,H106)</f>
        <v xml:space="preserve">CHEVROLLIER Pacal </v>
      </c>
      <c r="P101" s="34"/>
      <c r="Q101" s="35"/>
      <c r="U101" s="7" t="str">
        <f>IF(P101&gt;Q101,N101,O101)</f>
        <v xml:space="preserve">CHEVROLLIER Pacal </v>
      </c>
      <c r="V101" s="7" t="str">
        <f>IF(P102&gt;Q102,N102,O102)</f>
        <v>CROSNIER Stéphane</v>
      </c>
      <c r="W101" s="43"/>
      <c r="X101" s="44"/>
      <c r="AB101" s="1" t="str">
        <f>IF(X100&lt;W100,V100,U100)</f>
        <v>KERBIRIOU Jean-Luc</v>
      </c>
      <c r="AC101" s="1" t="str">
        <f>IF(X101&lt;W101,V101,U101)</f>
        <v xml:space="preserve">CHEVROLLIER Pacal </v>
      </c>
      <c r="AD101" s="34"/>
      <c r="AE101" s="35"/>
    </row>
    <row r="102" spans="1:31" ht="15" hidden="1" customHeight="1">
      <c r="A102" s="4">
        <f t="shared" si="9"/>
        <v>101</v>
      </c>
      <c r="B102" t="s">
        <v>102</v>
      </c>
      <c r="D102" s="26"/>
      <c r="G102" s="1" t="str">
        <f t="shared" si="14"/>
        <v>AGUSTI Françoise</v>
      </c>
      <c r="H102" s="1" t="str">
        <f>B111</f>
        <v>VILLENEUVE DIdier</v>
      </c>
      <c r="J102" s="35"/>
      <c r="N102" s="7" t="str">
        <f>IF(I102&gt;J102,G102,H102)</f>
        <v>VILLENEUVE DIdier</v>
      </c>
      <c r="O102" s="7" t="str">
        <f>IF(I105&gt;J105,G105,H105)</f>
        <v>CROSNIER Stéphane</v>
      </c>
      <c r="P102" s="34"/>
      <c r="Q102" s="35"/>
      <c r="U102" s="1" t="str">
        <f>IF(Q101&lt;P101,O101,N101)</f>
        <v>VILLENEUVE Jacqueline</v>
      </c>
      <c r="V102" s="1" t="str">
        <f>IF(Q102&lt;P102,O102,N102)</f>
        <v>VILLENEUVE DIdier</v>
      </c>
      <c r="W102" s="34"/>
      <c r="X102" s="35"/>
      <c r="AB102" s="1" t="str">
        <f>IF(W102&gt;X102,U102,V102)</f>
        <v>VILLENEUVE DIdier</v>
      </c>
      <c r="AC102" s="1" t="str">
        <f>IF(W103&gt;X103,U103,V103)</f>
        <v>DARIDAN Yvaine</v>
      </c>
      <c r="AD102" s="34"/>
      <c r="AE102" s="35"/>
    </row>
    <row r="103" spans="1:31" ht="15" hidden="1" customHeight="1">
      <c r="A103" s="4">
        <f t="shared" si="9"/>
        <v>102</v>
      </c>
      <c r="B103" t="s">
        <v>103</v>
      </c>
      <c r="D103" s="26"/>
      <c r="G103" s="1" t="str">
        <f t="shared" si="14"/>
        <v xml:space="preserve">AMBROISE Annick </v>
      </c>
      <c r="H103" s="1" t="str">
        <f>B110</f>
        <v>DARIDAN Yvaine</v>
      </c>
      <c r="J103" s="35"/>
      <c r="N103" s="7" t="str">
        <f>IF(I103&gt;J103,G103,H103)</f>
        <v>DARIDAN Yvaine</v>
      </c>
      <c r="O103" s="7" t="str">
        <f>IF(I104&gt;J104,G104,H104)</f>
        <v>KERBIRIOU Jean-Luc</v>
      </c>
      <c r="P103" s="34"/>
      <c r="Q103" s="35"/>
      <c r="U103" s="1" t="str">
        <f>IF(Q100&lt;P100,O100,N100)</f>
        <v>DONADIO Christine</v>
      </c>
      <c r="V103" s="1" t="str">
        <f>IF(Q103&lt;P103,O103,N103)</f>
        <v>DARIDAN Yvaine</v>
      </c>
      <c r="W103" s="34"/>
      <c r="X103" s="35"/>
      <c r="AB103" s="1" t="str">
        <f>IF(X102&lt;W102,V102,U102)</f>
        <v>VILLENEUVE Jacqueline</v>
      </c>
      <c r="AC103" s="1" t="str">
        <f>IF(X103&lt;W103,V103,U103)</f>
        <v>DONADIO Christine</v>
      </c>
      <c r="AD103" s="34"/>
      <c r="AE103" s="35"/>
    </row>
    <row r="104" spans="1:31" ht="15" hidden="1" customHeight="1">
      <c r="A104" s="4">
        <f t="shared" si="9"/>
        <v>103</v>
      </c>
      <c r="B104" t="s">
        <v>104</v>
      </c>
      <c r="D104" s="26"/>
      <c r="G104" s="1" t="str">
        <f t="shared" si="14"/>
        <v>FERRET Romain</v>
      </c>
      <c r="H104" s="1" t="str">
        <f>B109</f>
        <v>KERBIRIOU Jean-Luc</v>
      </c>
      <c r="J104" s="35"/>
      <c r="N104" s="1" t="str">
        <f>IF(J103&lt;I103,H103,G103)</f>
        <v xml:space="preserve">AMBROISE Annick </v>
      </c>
      <c r="O104" s="1" t="str">
        <f>IF(J104&lt;I104,H104,G104)</f>
        <v>FERRET Romain</v>
      </c>
      <c r="P104" s="34"/>
      <c r="Q104" s="35"/>
      <c r="U104" s="1" t="str">
        <f>IF(P104&gt;Q104,N104,O104)</f>
        <v>FERRET Romain</v>
      </c>
      <c r="V104" s="1" t="str">
        <f>IF(P107&gt;Q107,N107,O107)</f>
        <v>JEANCOLAS Cédric</v>
      </c>
      <c r="W104" s="34"/>
      <c r="X104" s="35"/>
      <c r="AB104" s="1" t="str">
        <f>IF(W104&gt;X104,U104,V104)</f>
        <v>JEANCOLAS Cédric</v>
      </c>
      <c r="AC104" s="1" t="str">
        <f>IF(W105&gt;X105,U105,V105)</f>
        <v>DEVERGIE Jean-Pierre</v>
      </c>
      <c r="AD104" s="34"/>
      <c r="AE104" s="35"/>
    </row>
    <row r="105" spans="1:31" ht="15" hidden="1" customHeight="1">
      <c r="A105" s="4">
        <f t="shared" si="9"/>
        <v>104</v>
      </c>
      <c r="B105" t="s">
        <v>105</v>
      </c>
      <c r="D105" s="26"/>
      <c r="G105" s="1" t="str">
        <f t="shared" si="14"/>
        <v>CHESNEAU MIchel</v>
      </c>
      <c r="H105" s="1" t="str">
        <f>B108</f>
        <v>CROSNIER Stéphane</v>
      </c>
      <c r="J105" s="35"/>
      <c r="N105" s="1" t="str">
        <f>IF(J102&lt;I102,H102,G102)</f>
        <v>AGUSTI Françoise</v>
      </c>
      <c r="O105" s="1" t="str">
        <f>IF(J105&lt;I105,H105,G105)</f>
        <v>CHESNEAU MIchel</v>
      </c>
      <c r="P105" s="34"/>
      <c r="Q105" s="35"/>
      <c r="U105" s="1" t="str">
        <f t="shared" ref="U105" si="15">IF(P105&gt;Q105,N105,O105)</f>
        <v>CHESNEAU MIchel</v>
      </c>
      <c r="V105" s="1" t="str">
        <f>IF(P106&gt;Q106,N106,O106)</f>
        <v>DEVERGIE Jean-Pierre</v>
      </c>
      <c r="W105" s="34"/>
      <c r="X105" s="35"/>
      <c r="AB105" s="1" t="str">
        <f>IF(X104&lt;W104,V104,U104)</f>
        <v>FERRET Romain</v>
      </c>
      <c r="AC105" s="1" t="str">
        <f>IF(X105&lt;W105,V105,U105)</f>
        <v>CHESNEAU MIchel</v>
      </c>
      <c r="AD105" s="34"/>
      <c r="AE105" s="35"/>
    </row>
    <row r="106" spans="1:31" ht="15" hidden="1" customHeight="1">
      <c r="A106" s="4">
        <f t="shared" si="9"/>
        <v>105</v>
      </c>
      <c r="B106" t="s">
        <v>106</v>
      </c>
      <c r="D106" s="26"/>
      <c r="G106" s="1" t="str">
        <f t="shared" si="14"/>
        <v>DEVERGIE Jean-Pierre</v>
      </c>
      <c r="H106" s="1" t="str">
        <f>B107</f>
        <v xml:space="preserve">CHEVROLLIER Pacal </v>
      </c>
      <c r="J106" s="35"/>
      <c r="N106" s="1" t="str">
        <f>IF(J101&lt;I101,H101,G101)</f>
        <v>NOVALES Bruno</v>
      </c>
      <c r="O106" s="1" t="str">
        <f>IF(J106&lt;I106,H106,G106)</f>
        <v>DEVERGIE Jean-Pierre</v>
      </c>
      <c r="P106" s="34"/>
      <c r="Q106" s="35"/>
      <c r="U106" s="1" t="str">
        <f>IF(Q105&lt;P105,O105,N105)</f>
        <v>AGUSTI Françoise</v>
      </c>
      <c r="V106" s="1" t="str">
        <f>IF(Q106&lt;P106,O106,N106)</f>
        <v>NOVALES Bruno</v>
      </c>
      <c r="W106" s="34"/>
      <c r="X106" s="35"/>
      <c r="AB106" s="1" t="str">
        <f>IF(W106&gt;X106,U106,V106)</f>
        <v>NOVALES Bruno</v>
      </c>
      <c r="AC106" s="1" t="str">
        <f>IF(W107&gt;X107,U107,V107)</f>
        <v>SAUTY Christophe</v>
      </c>
      <c r="AD106" s="34"/>
      <c r="AE106" s="35"/>
    </row>
    <row r="107" spans="1:31" ht="15.75" hidden="1" customHeight="1" thickBot="1">
      <c r="A107" s="4">
        <f t="shared" si="9"/>
        <v>106</v>
      </c>
      <c r="B107" t="s">
        <v>107</v>
      </c>
      <c r="D107" s="26"/>
      <c r="G107" s="2" t="str">
        <f t="shared" si="14"/>
        <v>JEANCOLAS Cédric</v>
      </c>
      <c r="H107" s="2" t="str">
        <f>B106</f>
        <v>ASSIE Thierry</v>
      </c>
      <c r="I107" s="39"/>
      <c r="J107" s="37"/>
      <c r="N107" s="2" t="str">
        <f>IF(J100&lt;I100,H100,G100)</f>
        <v>SAUTY Christophe</v>
      </c>
      <c r="O107" s="2" t="str">
        <f>IF(J107&lt;I107,H107,G107)</f>
        <v>JEANCOLAS Cédric</v>
      </c>
      <c r="P107" s="36"/>
      <c r="Q107" s="37"/>
      <c r="U107" s="2" t="str">
        <f>IF(Q104&lt;P104,O104,N104)</f>
        <v xml:space="preserve">AMBROISE Annick </v>
      </c>
      <c r="V107" s="2" t="str">
        <f>IF(Q107&lt;P107,O107,N107)</f>
        <v>SAUTY Christophe</v>
      </c>
      <c r="W107" s="36"/>
      <c r="X107" s="37"/>
      <c r="AB107" s="2" t="str">
        <f>IF(X104&lt;W104,V104,U104)</f>
        <v>FERRET Romain</v>
      </c>
      <c r="AC107" s="2" t="str">
        <f>IF(X107&lt;W107,V107,U107)</f>
        <v xml:space="preserve">AMBROISE Annick </v>
      </c>
      <c r="AD107" s="36"/>
      <c r="AE107" s="37"/>
    </row>
    <row r="108" spans="1:31" ht="15.75" hidden="1" customHeight="1" thickBot="1">
      <c r="A108" s="4">
        <f t="shared" si="9"/>
        <v>107</v>
      </c>
      <c r="B108" t="s">
        <v>108</v>
      </c>
      <c r="D108" s="26"/>
    </row>
    <row r="109" spans="1:31" ht="15.75" hidden="1" customHeight="1" thickBot="1">
      <c r="A109" s="4">
        <f t="shared" si="9"/>
        <v>108</v>
      </c>
      <c r="B109" t="s">
        <v>109</v>
      </c>
      <c r="D109" s="26"/>
      <c r="AB109" s="3" t="s">
        <v>119</v>
      </c>
      <c r="AC109" s="9" t="str">
        <f>IF(AD100&gt;AE100,AB100,AC100)</f>
        <v>ASSIE Thierry</v>
      </c>
    </row>
    <row r="110" spans="1:31" ht="15" hidden="1" customHeight="1">
      <c r="A110" s="4">
        <f t="shared" si="9"/>
        <v>109</v>
      </c>
      <c r="B110" t="s">
        <v>110</v>
      </c>
      <c r="D110" s="26"/>
    </row>
    <row r="111" spans="1:31" ht="15" hidden="1" customHeight="1">
      <c r="A111" s="4">
        <f t="shared" si="9"/>
        <v>110</v>
      </c>
      <c r="B111" t="s">
        <v>111</v>
      </c>
      <c r="D111" s="26"/>
    </row>
    <row r="112" spans="1:31" ht="15" hidden="1" customHeight="1">
      <c r="A112" s="4">
        <f t="shared" si="9"/>
        <v>111</v>
      </c>
      <c r="B112" t="s">
        <v>112</v>
      </c>
      <c r="D112" s="26"/>
    </row>
    <row r="113" spans="1:4" ht="15" hidden="1" customHeight="1">
      <c r="A113" s="4">
        <v>112</v>
      </c>
      <c r="B113" t="s">
        <v>114</v>
      </c>
      <c r="D113" s="26"/>
    </row>
    <row r="114" spans="1:4" ht="15" hidden="1" customHeight="1">
      <c r="A114" s="4"/>
      <c r="B114" t="s">
        <v>123</v>
      </c>
      <c r="D114" s="26"/>
    </row>
    <row r="115" spans="1:4" ht="15" hidden="1" customHeight="1">
      <c r="A115" s="4"/>
      <c r="B115" t="s">
        <v>124</v>
      </c>
      <c r="D115" s="26"/>
    </row>
    <row r="116" spans="1:4" ht="15" hidden="1" customHeight="1">
      <c r="A116" s="4"/>
      <c r="B116" t="s">
        <v>130</v>
      </c>
      <c r="D116" s="26"/>
    </row>
    <row r="117" spans="1:4" ht="15" hidden="1" customHeight="1">
      <c r="A117" s="4"/>
      <c r="B117" t="s">
        <v>126</v>
      </c>
      <c r="D117" s="26"/>
    </row>
    <row r="118" spans="1:4" ht="15" hidden="1" customHeight="1">
      <c r="A118" s="4"/>
      <c r="B118" t="s">
        <v>128</v>
      </c>
      <c r="D118" s="26"/>
    </row>
    <row r="119" spans="1:4" ht="15" hidden="1" customHeight="1">
      <c r="A119" s="4"/>
      <c r="B119" t="s">
        <v>129</v>
      </c>
      <c r="D119" s="26"/>
    </row>
    <row r="120" spans="1:4" ht="15" hidden="1" customHeight="1">
      <c r="A120" s="4"/>
      <c r="B120" t="s">
        <v>131</v>
      </c>
      <c r="D120" s="26"/>
    </row>
    <row r="121" spans="1:4" ht="15" hidden="1" customHeight="1">
      <c r="A121" s="4"/>
      <c r="B121" t="s">
        <v>132</v>
      </c>
      <c r="D121" s="26"/>
    </row>
    <row r="122" spans="1:4" ht="15" hidden="1" customHeight="1">
      <c r="A122" s="4"/>
      <c r="B122" t="s">
        <v>133</v>
      </c>
      <c r="D122" s="26"/>
    </row>
    <row r="123" spans="1:4" ht="15" hidden="1" customHeight="1">
      <c r="A123" s="4"/>
      <c r="B123" t="s">
        <v>134</v>
      </c>
      <c r="D123" s="26"/>
    </row>
    <row r="124" spans="1:4" ht="15" hidden="1" customHeight="1">
      <c r="A124" s="4"/>
      <c r="B124" t="s">
        <v>135</v>
      </c>
      <c r="D124" s="26"/>
    </row>
    <row r="125" spans="1:4" ht="15" hidden="1" customHeight="1">
      <c r="A125" s="4"/>
      <c r="B125" t="s">
        <v>136</v>
      </c>
      <c r="D125" s="26"/>
    </row>
    <row r="126" spans="1:4" ht="15" hidden="1" customHeight="1">
      <c r="A126" s="4"/>
      <c r="B126" t="s">
        <v>137</v>
      </c>
      <c r="D126" s="26"/>
    </row>
    <row r="127" spans="1:4" ht="15" hidden="1" customHeight="1">
      <c r="A127" s="4"/>
      <c r="B127" t="s">
        <v>138</v>
      </c>
      <c r="D127" s="26"/>
    </row>
    <row r="128" spans="1:4" ht="15" hidden="1" customHeight="1">
      <c r="A128" s="4"/>
      <c r="B128" t="s">
        <v>139</v>
      </c>
      <c r="D128" s="26"/>
    </row>
    <row r="129" spans="1:4" ht="15" hidden="1" customHeight="1">
      <c r="A129" s="4"/>
      <c r="B129" t="s">
        <v>140</v>
      </c>
      <c r="D129" s="26"/>
    </row>
    <row r="130" spans="1:4" ht="15" hidden="1" customHeight="1">
      <c r="A130" s="4"/>
      <c r="B130" t="s">
        <v>141</v>
      </c>
      <c r="D130" s="26"/>
    </row>
    <row r="131" spans="1:4" ht="15" hidden="1" customHeight="1">
      <c r="A131" s="4"/>
      <c r="B131" t="s">
        <v>142</v>
      </c>
      <c r="D131" s="26"/>
    </row>
    <row r="132" spans="1:4" ht="15" hidden="1" customHeight="1">
      <c r="A132" s="4"/>
      <c r="B132" t="s">
        <v>143</v>
      </c>
      <c r="D132" s="26"/>
    </row>
    <row r="133" spans="1:4" ht="15" hidden="1" customHeight="1">
      <c r="A133" s="4"/>
      <c r="B133" t="s">
        <v>144</v>
      </c>
      <c r="D133" s="26"/>
    </row>
    <row r="134" spans="1:4" ht="15" hidden="1" customHeight="1">
      <c r="A134" s="4"/>
      <c r="B134" t="s">
        <v>145</v>
      </c>
      <c r="D134" s="26"/>
    </row>
    <row r="135" spans="1:4" ht="15" hidden="1" customHeight="1">
      <c r="A135" s="4"/>
      <c r="B135" t="s">
        <v>146</v>
      </c>
      <c r="D135" s="26"/>
    </row>
    <row r="136" spans="1:4" ht="15" hidden="1" customHeight="1">
      <c r="A136" s="4"/>
      <c r="B136" t="s">
        <v>147</v>
      </c>
      <c r="D136" s="26"/>
    </row>
    <row r="137" spans="1:4" ht="15" hidden="1" customHeight="1">
      <c r="A137" s="4"/>
      <c r="B137" t="s">
        <v>148</v>
      </c>
      <c r="D137" s="26"/>
    </row>
    <row r="138" spans="1:4" ht="15" hidden="1" customHeight="1">
      <c r="A138" s="4"/>
      <c r="B138" t="s">
        <v>149</v>
      </c>
      <c r="D138" s="26"/>
    </row>
    <row r="139" spans="1:4" ht="15" hidden="1" customHeight="1">
      <c r="A139" s="4"/>
      <c r="B139" t="s">
        <v>150</v>
      </c>
      <c r="D139" s="26"/>
    </row>
    <row r="140" spans="1:4" ht="15" hidden="1" customHeight="1">
      <c r="A140" s="4"/>
      <c r="B140" t="s">
        <v>151</v>
      </c>
      <c r="D140" s="26"/>
    </row>
    <row r="141" spans="1:4" ht="15" hidden="1" customHeight="1">
      <c r="A141" s="4"/>
      <c r="B141" t="s">
        <v>152</v>
      </c>
      <c r="D141" s="26"/>
    </row>
    <row r="142" spans="1:4" ht="15" hidden="1" customHeight="1">
      <c r="A142" s="4"/>
      <c r="B142" t="s">
        <v>153</v>
      </c>
      <c r="D142" s="26"/>
    </row>
    <row r="143" spans="1:4" ht="15" hidden="1" customHeight="1">
      <c r="A143" s="4"/>
      <c r="B143" t="s">
        <v>154</v>
      </c>
      <c r="D143" s="26"/>
    </row>
    <row r="144" spans="1:4" ht="15.75" hidden="1" customHeight="1" thickBot="1">
      <c r="A144" s="5"/>
      <c r="B144" s="22" t="s">
        <v>155</v>
      </c>
      <c r="C144" s="22"/>
      <c r="D144" s="27"/>
    </row>
    <row r="145" spans="2:2" ht="15" hidden="1" customHeight="1">
      <c r="B145" t="s">
        <v>156</v>
      </c>
    </row>
    <row r="146" spans="2:2" ht="15" hidden="1" customHeight="1">
      <c r="B146" t="s">
        <v>157</v>
      </c>
    </row>
    <row r="147" spans="2:2" ht="15" hidden="1" customHeight="1">
      <c r="B147" t="s">
        <v>158</v>
      </c>
    </row>
    <row r="148" spans="2:2" ht="15" hidden="1" customHeight="1">
      <c r="B148" t="s">
        <v>159</v>
      </c>
    </row>
    <row r="149" spans="2:2" ht="15" hidden="1" customHeight="1">
      <c r="B149" t="s">
        <v>160</v>
      </c>
    </row>
    <row r="150" spans="2:2" ht="15" hidden="1" customHeight="1">
      <c r="B150" t="s">
        <v>161</v>
      </c>
    </row>
    <row r="151" spans="2:2" ht="15" hidden="1" customHeight="1">
      <c r="B151" t="s">
        <v>162</v>
      </c>
    </row>
    <row r="152" spans="2:2" ht="15" hidden="1" customHeight="1">
      <c r="B152" t="s">
        <v>163</v>
      </c>
    </row>
    <row r="153" spans="2:2" ht="15" hidden="1" customHeight="1">
      <c r="B153" t="s">
        <v>164</v>
      </c>
    </row>
    <row r="154" spans="2:2" ht="15" hidden="1" customHeight="1">
      <c r="B154" t="s">
        <v>165</v>
      </c>
    </row>
    <row r="155" spans="2:2" ht="15" hidden="1" customHeight="1">
      <c r="B155" t="s">
        <v>166</v>
      </c>
    </row>
    <row r="156" spans="2:2" ht="15" hidden="1" customHeight="1">
      <c r="B156" t="s">
        <v>167</v>
      </c>
    </row>
    <row r="157" spans="2:2" ht="15" hidden="1" customHeight="1">
      <c r="B157" t="s">
        <v>168</v>
      </c>
    </row>
    <row r="158" spans="2:2" ht="15" hidden="1" customHeight="1">
      <c r="B158" t="s">
        <v>169</v>
      </c>
    </row>
    <row r="159" spans="2:2" ht="15" hidden="1" customHeight="1">
      <c r="B159" t="s">
        <v>170</v>
      </c>
    </row>
    <row r="160" spans="2:2" ht="15" hidden="1" customHeight="1">
      <c r="B160" t="s">
        <v>171</v>
      </c>
    </row>
    <row r="161" spans="2:2" ht="15" hidden="1" customHeight="1">
      <c r="B161" t="s">
        <v>172</v>
      </c>
    </row>
    <row r="162" spans="2:2" ht="15" hidden="1" customHeight="1">
      <c r="B162" t="s">
        <v>173</v>
      </c>
    </row>
    <row r="163" spans="2:2" ht="15" hidden="1" customHeight="1">
      <c r="B163" t="s">
        <v>174</v>
      </c>
    </row>
    <row r="164" spans="2:2" ht="15" hidden="1" customHeight="1">
      <c r="B164" t="s">
        <v>175</v>
      </c>
    </row>
    <row r="165" spans="2:2" ht="15" hidden="1" customHeight="1">
      <c r="B165" t="s">
        <v>176</v>
      </c>
    </row>
    <row r="166" spans="2:2" ht="15" hidden="1" customHeight="1">
      <c r="B166" t="s">
        <v>177</v>
      </c>
    </row>
    <row r="167" spans="2:2" ht="15" hidden="1" customHeight="1">
      <c r="B167" t="s">
        <v>178</v>
      </c>
    </row>
    <row r="168" spans="2:2" ht="15" hidden="1" customHeight="1">
      <c r="B168" t="s">
        <v>179</v>
      </c>
    </row>
    <row r="169" spans="2:2" ht="15" hidden="1" customHeight="1">
      <c r="B169" t="s">
        <v>180</v>
      </c>
    </row>
    <row r="170" spans="2:2" ht="15" hidden="1" customHeight="1">
      <c r="B170" t="s">
        <v>181</v>
      </c>
    </row>
    <row r="171" spans="2:2" ht="15" hidden="1" customHeight="1">
      <c r="B171" t="s">
        <v>182</v>
      </c>
    </row>
    <row r="172" spans="2:2" ht="15" hidden="1" customHeight="1">
      <c r="B172" t="s">
        <v>183</v>
      </c>
    </row>
    <row r="173" spans="2:2" ht="15" hidden="1" customHeight="1">
      <c r="B173" t="s">
        <v>184</v>
      </c>
    </row>
    <row r="174" spans="2:2" ht="15" hidden="1" customHeight="1">
      <c r="B174" t="s">
        <v>185</v>
      </c>
    </row>
    <row r="175" spans="2:2" ht="15" hidden="1" customHeight="1">
      <c r="B175" t="s">
        <v>186</v>
      </c>
    </row>
    <row r="176" spans="2:2" ht="15" hidden="1" customHeight="1">
      <c r="B176" t="s">
        <v>187</v>
      </c>
    </row>
    <row r="177" spans="2:2" ht="15" hidden="1" customHeight="1">
      <c r="B177" t="s">
        <v>188</v>
      </c>
    </row>
    <row r="178" spans="2:2" ht="15" hidden="1" customHeight="1">
      <c r="B178" t="s">
        <v>189</v>
      </c>
    </row>
    <row r="179" spans="2:2" ht="15" hidden="1" customHeight="1">
      <c r="B179" t="s">
        <v>190</v>
      </c>
    </row>
    <row r="180" spans="2:2" ht="15" hidden="1" customHeight="1">
      <c r="B180" t="s">
        <v>191</v>
      </c>
    </row>
    <row r="181" spans="2:2" ht="15" hidden="1" customHeight="1">
      <c r="B181" t="s">
        <v>192</v>
      </c>
    </row>
    <row r="182" spans="2:2" ht="15" hidden="1" customHeight="1">
      <c r="B182" t="s">
        <v>193</v>
      </c>
    </row>
    <row r="183" spans="2:2" ht="15" hidden="1" customHeight="1">
      <c r="B183" t="s">
        <v>194</v>
      </c>
    </row>
    <row r="184" spans="2:2" ht="15" hidden="1" customHeight="1">
      <c r="B184" t="s">
        <v>195</v>
      </c>
    </row>
    <row r="185" spans="2:2" ht="15" hidden="1" customHeight="1">
      <c r="B185" t="s">
        <v>198</v>
      </c>
    </row>
    <row r="186" spans="2:2" ht="15" hidden="1" customHeight="1">
      <c r="B186" t="s">
        <v>196</v>
      </c>
    </row>
    <row r="187" spans="2:2" ht="15" hidden="1" customHeight="1">
      <c r="B187" t="s">
        <v>197</v>
      </c>
    </row>
    <row r="188" spans="2:2" ht="15" hidden="1" customHeight="1">
      <c r="B188" t="s">
        <v>199</v>
      </c>
    </row>
    <row r="189" spans="2:2" ht="15" hidden="1" customHeight="1">
      <c r="B189" t="s">
        <v>200</v>
      </c>
    </row>
    <row r="190" spans="2:2" ht="15" hidden="1" customHeight="1">
      <c r="B190" t="s">
        <v>201</v>
      </c>
    </row>
    <row r="191" spans="2:2" ht="15" hidden="1" customHeight="1">
      <c r="B191" t="s">
        <v>202</v>
      </c>
    </row>
    <row r="192" spans="2:2" ht="15" hidden="1" customHeight="1">
      <c r="B192" t="s">
        <v>203</v>
      </c>
    </row>
    <row r="193" spans="2:2" ht="15" hidden="1" customHeight="1">
      <c r="B193" t="s">
        <v>204</v>
      </c>
    </row>
    <row r="194" spans="2:2" ht="15" hidden="1" customHeight="1">
      <c r="B194" t="s">
        <v>205</v>
      </c>
    </row>
    <row r="195" spans="2:2" ht="15" hidden="1" customHeight="1">
      <c r="B195" t="s">
        <v>206</v>
      </c>
    </row>
    <row r="196" spans="2:2" ht="15" hidden="1" customHeight="1">
      <c r="B196" t="s">
        <v>207</v>
      </c>
    </row>
    <row r="197" spans="2:2" ht="15" hidden="1" customHeight="1">
      <c r="B197" t="s">
        <v>208</v>
      </c>
    </row>
    <row r="198" spans="2:2" ht="15" hidden="1" customHeight="1">
      <c r="B198" t="s">
        <v>209</v>
      </c>
    </row>
    <row r="199" spans="2:2" ht="15" hidden="1" customHeight="1">
      <c r="B199" t="s">
        <v>210</v>
      </c>
    </row>
    <row r="200" spans="2:2" ht="15" hidden="1" customHeight="1">
      <c r="B200" t="s">
        <v>211</v>
      </c>
    </row>
    <row r="201" spans="2:2" ht="15" hidden="1" customHeight="1">
      <c r="B201" t="s">
        <v>212</v>
      </c>
    </row>
    <row r="202" spans="2:2" ht="15" hidden="1" customHeight="1">
      <c r="B202" t="s">
        <v>213</v>
      </c>
    </row>
    <row r="203" spans="2:2" ht="15" hidden="1" customHeight="1">
      <c r="B203" t="s">
        <v>214</v>
      </c>
    </row>
    <row r="204" spans="2:2" ht="15" hidden="1" customHeight="1">
      <c r="B204" t="s">
        <v>215</v>
      </c>
    </row>
    <row r="205" spans="2:2" ht="15" hidden="1" customHeight="1">
      <c r="B205" t="s">
        <v>216</v>
      </c>
    </row>
    <row r="206" spans="2:2" ht="15" hidden="1" customHeight="1">
      <c r="B206" t="s">
        <v>217</v>
      </c>
    </row>
    <row r="207" spans="2:2" ht="15" hidden="1" customHeight="1">
      <c r="B207" t="s">
        <v>218</v>
      </c>
    </row>
    <row r="208" spans="2:2" ht="15" hidden="1" customHeight="1">
      <c r="B208" t="s">
        <v>219</v>
      </c>
    </row>
    <row r="209" spans="2:2" ht="15" hidden="1" customHeight="1">
      <c r="B209" t="s">
        <v>220</v>
      </c>
    </row>
    <row r="210" spans="2:2" ht="15" hidden="1" customHeight="1">
      <c r="B210" t="s">
        <v>221</v>
      </c>
    </row>
    <row r="211" spans="2:2" ht="15" hidden="1" customHeight="1">
      <c r="B211" t="s">
        <v>222</v>
      </c>
    </row>
    <row r="212" spans="2:2" ht="15" hidden="1" customHeight="1">
      <c r="B212" t="s">
        <v>223</v>
      </c>
    </row>
    <row r="213" spans="2:2" ht="15" hidden="1" customHeight="1">
      <c r="B213" t="s">
        <v>224</v>
      </c>
    </row>
    <row r="214" spans="2:2" ht="15" hidden="1" customHeight="1">
      <c r="B214" t="s">
        <v>225</v>
      </c>
    </row>
    <row r="215" spans="2:2" ht="15" hidden="1" customHeight="1">
      <c r="B215" t="s">
        <v>226</v>
      </c>
    </row>
    <row r="216" spans="2:2" ht="15" hidden="1" customHeight="1">
      <c r="B216" t="s">
        <v>227</v>
      </c>
    </row>
    <row r="217" spans="2:2" ht="15" hidden="1" customHeight="1">
      <c r="B217" t="s">
        <v>228</v>
      </c>
    </row>
    <row r="218" spans="2:2" ht="15" hidden="1" customHeight="1">
      <c r="B218" t="s">
        <v>229</v>
      </c>
    </row>
    <row r="219" spans="2:2" ht="15" hidden="1" customHeight="1">
      <c r="B219" t="s">
        <v>230</v>
      </c>
    </row>
    <row r="220" spans="2:2" ht="15" hidden="1" customHeight="1">
      <c r="B220" t="s">
        <v>231</v>
      </c>
    </row>
    <row r="221" spans="2:2" ht="15" hidden="1" customHeight="1">
      <c r="B221" t="s">
        <v>232</v>
      </c>
    </row>
    <row r="222" spans="2:2" ht="15" hidden="1" customHeight="1">
      <c r="B222" t="s">
        <v>233</v>
      </c>
    </row>
    <row r="223" spans="2:2" ht="15" hidden="1" customHeight="1">
      <c r="B223" t="s">
        <v>234</v>
      </c>
    </row>
    <row r="224" spans="2:2" ht="15" hidden="1" customHeight="1">
      <c r="B224" t="s">
        <v>235</v>
      </c>
    </row>
    <row r="225" spans="2:2" ht="15" hidden="1" customHeight="1">
      <c r="B225" t="s">
        <v>236</v>
      </c>
    </row>
    <row r="226" spans="2:2" ht="15" hidden="1" customHeight="1">
      <c r="B226" t="s">
        <v>237</v>
      </c>
    </row>
    <row r="227" spans="2:2" ht="15" hidden="1" customHeight="1">
      <c r="B227" t="s">
        <v>238</v>
      </c>
    </row>
    <row r="228" spans="2:2" ht="15" hidden="1" customHeight="1">
      <c r="B228" t="s">
        <v>239</v>
      </c>
    </row>
    <row r="229" spans="2:2" ht="15" hidden="1" customHeight="1">
      <c r="B229" t="s">
        <v>240</v>
      </c>
    </row>
    <row r="230" spans="2:2" ht="15" hidden="1" customHeight="1">
      <c r="B230" t="s">
        <v>241</v>
      </c>
    </row>
    <row r="231" spans="2:2" ht="15" hidden="1" customHeight="1">
      <c r="B231" t="s">
        <v>242</v>
      </c>
    </row>
    <row r="232" spans="2:2" ht="15" hidden="1" customHeight="1">
      <c r="B232" t="s">
        <v>243</v>
      </c>
    </row>
    <row r="233" spans="2:2" ht="15" hidden="1" customHeight="1">
      <c r="B233" t="s">
        <v>244</v>
      </c>
    </row>
    <row r="234" spans="2:2" ht="15" hidden="1" customHeight="1">
      <c r="B234" t="s">
        <v>245</v>
      </c>
    </row>
    <row r="235" spans="2:2" ht="15" hidden="1" customHeight="1">
      <c r="B235" t="s">
        <v>246</v>
      </c>
    </row>
    <row r="236" spans="2:2" ht="15" hidden="1" customHeight="1">
      <c r="B236" t="s">
        <v>247</v>
      </c>
    </row>
    <row r="237" spans="2:2" ht="15" hidden="1" customHeight="1">
      <c r="B237" t="s">
        <v>248</v>
      </c>
    </row>
    <row r="238" spans="2:2" ht="15" hidden="1" customHeight="1">
      <c r="B238" t="s">
        <v>249</v>
      </c>
    </row>
    <row r="239" spans="2:2" ht="15" hidden="1" customHeight="1">
      <c r="B239" t="s">
        <v>250</v>
      </c>
    </row>
    <row r="240" spans="2:2" ht="15" hidden="1" customHeight="1">
      <c r="B240" t="s">
        <v>251</v>
      </c>
    </row>
    <row r="241" spans="2:2" ht="15" hidden="1" customHeight="1">
      <c r="B241" t="s">
        <v>252</v>
      </c>
    </row>
    <row r="242" spans="2:2" ht="15" hidden="1" customHeight="1">
      <c r="B242" t="s">
        <v>253</v>
      </c>
    </row>
    <row r="243" spans="2:2" ht="15" hidden="1" customHeight="1">
      <c r="B243" t="s">
        <v>254</v>
      </c>
    </row>
    <row r="244" spans="2:2" ht="15" hidden="1" customHeight="1">
      <c r="B244" t="s">
        <v>255</v>
      </c>
    </row>
    <row r="245" spans="2:2" ht="15" hidden="1" customHeight="1">
      <c r="B245" t="s">
        <v>256</v>
      </c>
    </row>
    <row r="246" spans="2:2" ht="15" hidden="1" customHeight="1">
      <c r="B246" t="s">
        <v>257</v>
      </c>
    </row>
    <row r="247" spans="2:2" ht="15" hidden="1" customHeight="1">
      <c r="B247" t="s">
        <v>258</v>
      </c>
    </row>
    <row r="248" spans="2:2" ht="15" hidden="1" customHeight="1">
      <c r="B248" t="s">
        <v>259</v>
      </c>
    </row>
    <row r="249" spans="2:2" ht="15" hidden="1" customHeight="1">
      <c r="B249" t="s">
        <v>260</v>
      </c>
    </row>
    <row r="250" spans="2:2" ht="15" hidden="1" customHeight="1">
      <c r="B250" t="s">
        <v>256</v>
      </c>
    </row>
    <row r="251" spans="2:2" ht="15" hidden="1" customHeight="1">
      <c r="B251" t="s">
        <v>261</v>
      </c>
    </row>
    <row r="252" spans="2:2" ht="15" hidden="1" customHeight="1">
      <c r="B252" t="s">
        <v>262</v>
      </c>
    </row>
    <row r="253" spans="2:2" ht="15" hidden="1" customHeight="1">
      <c r="B253" t="s">
        <v>263</v>
      </c>
    </row>
    <row r="254" spans="2:2" ht="15" hidden="1" customHeight="1">
      <c r="B254" t="s">
        <v>264</v>
      </c>
    </row>
    <row r="255" spans="2:2" ht="15" hidden="1" customHeight="1">
      <c r="B255" t="s">
        <v>266</v>
      </c>
    </row>
    <row r="256" spans="2:2" ht="15" hidden="1" customHeight="1">
      <c r="B256" t="s">
        <v>267</v>
      </c>
    </row>
    <row r="257" spans="1:35" ht="15" customHeight="1">
      <c r="B257" t="s">
        <v>268</v>
      </c>
      <c r="D257" s="8" t="s">
        <v>391</v>
      </c>
    </row>
    <row r="258" spans="1:35" ht="15" thickBot="1">
      <c r="A258" t="s">
        <v>335</v>
      </c>
      <c r="B258" t="s">
        <v>336</v>
      </c>
      <c r="C258" s="47" t="s">
        <v>274</v>
      </c>
      <c r="D258" s="130" t="s">
        <v>337</v>
      </c>
      <c r="G258" s="46"/>
      <c r="H258" s="46"/>
      <c r="I258" s="78"/>
      <c r="J258" s="78"/>
      <c r="N258" s="46"/>
      <c r="O258" s="46"/>
      <c r="P258" s="78"/>
      <c r="Q258" s="78"/>
      <c r="U258" s="46"/>
      <c r="V258" s="46"/>
      <c r="W258" s="78"/>
      <c r="X258" s="78"/>
      <c r="AB258" s="31"/>
      <c r="AC258" s="46"/>
      <c r="AD258" s="46"/>
      <c r="AE258" s="46"/>
    </row>
    <row r="259" spans="1:35" ht="15" thickBot="1">
      <c r="A259" s="6" t="s">
        <v>120</v>
      </c>
      <c r="B259" s="110" t="s">
        <v>121</v>
      </c>
      <c r="C259" s="110" t="s">
        <v>274</v>
      </c>
      <c r="D259" s="131" t="s">
        <v>122</v>
      </c>
      <c r="G259" s="70" t="s">
        <v>9</v>
      </c>
      <c r="H259" s="71" t="s">
        <v>118</v>
      </c>
      <c r="I259" s="78"/>
      <c r="J259" s="78"/>
      <c r="N259" s="72" t="s">
        <v>9</v>
      </c>
      <c r="O259" s="73" t="s">
        <v>115</v>
      </c>
      <c r="P259" s="81"/>
      <c r="Q259" s="82"/>
      <c r="U259" s="70" t="s">
        <v>9</v>
      </c>
      <c r="V259" s="71" t="s">
        <v>116</v>
      </c>
      <c r="W259" s="78"/>
      <c r="X259" s="78"/>
      <c r="AB259" s="70" t="s">
        <v>9</v>
      </c>
      <c r="AC259" s="71" t="s">
        <v>117</v>
      </c>
      <c r="AD259" s="78"/>
      <c r="AE259" s="78"/>
      <c r="AH259" s="17" t="s">
        <v>270</v>
      </c>
    </row>
    <row r="260" spans="1:35" ht="15" thickBot="1">
      <c r="A260" s="103">
        <v>1</v>
      </c>
      <c r="B260" s="129" t="s">
        <v>18</v>
      </c>
      <c r="C260" t="s">
        <v>293</v>
      </c>
      <c r="D260" s="129">
        <v>254</v>
      </c>
      <c r="G260" s="3" t="s">
        <v>0</v>
      </c>
      <c r="H260" s="3" t="s">
        <v>1</v>
      </c>
      <c r="I260" s="32" t="s">
        <v>2</v>
      </c>
      <c r="J260" s="33" t="s">
        <v>3</v>
      </c>
      <c r="N260" s="2" t="s">
        <v>0</v>
      </c>
      <c r="O260" s="2" t="s">
        <v>1</v>
      </c>
      <c r="P260" s="36" t="s">
        <v>2</v>
      </c>
      <c r="Q260" s="37" t="s">
        <v>3</v>
      </c>
      <c r="U260" s="2" t="s">
        <v>0</v>
      </c>
      <c r="V260" s="2" t="s">
        <v>1</v>
      </c>
      <c r="W260" s="32" t="s">
        <v>2</v>
      </c>
      <c r="X260" s="33" t="s">
        <v>3</v>
      </c>
      <c r="AB260" s="2" t="s">
        <v>0</v>
      </c>
      <c r="AC260" s="2" t="s">
        <v>1</v>
      </c>
      <c r="AD260" s="32" t="s">
        <v>2</v>
      </c>
      <c r="AE260" s="33" t="s">
        <v>3</v>
      </c>
    </row>
    <row r="261" spans="1:35" ht="15" thickBot="1">
      <c r="A261" s="103">
        <v>2</v>
      </c>
      <c r="B261" s="129" t="s">
        <v>269</v>
      </c>
      <c r="D261" s="129">
        <v>248</v>
      </c>
      <c r="G261" s="1"/>
      <c r="H261" s="1"/>
      <c r="I261" s="34"/>
      <c r="J261" s="35"/>
      <c r="N261" s="1"/>
      <c r="O261" s="1"/>
      <c r="P261" s="34"/>
      <c r="Q261" s="35"/>
      <c r="U261" s="1"/>
      <c r="V261" s="1"/>
      <c r="W261" s="34"/>
      <c r="X261" s="35"/>
      <c r="AB261" s="1"/>
      <c r="AC261" s="1"/>
      <c r="AD261" s="34"/>
      <c r="AE261" s="35"/>
      <c r="AH261" s="18" t="s">
        <v>120</v>
      </c>
      <c r="AI261" s="6" t="s">
        <v>121</v>
      </c>
    </row>
    <row r="262" spans="1:35">
      <c r="A262" s="103">
        <v>3</v>
      </c>
      <c r="B262" s="129" t="s">
        <v>98</v>
      </c>
      <c r="C262" t="s">
        <v>345</v>
      </c>
      <c r="D262" s="129">
        <v>248</v>
      </c>
      <c r="F262" s="52">
        <v>1</v>
      </c>
      <c r="G262" s="1" t="str">
        <f t="shared" ref="G262:G269" si="16">B260</f>
        <v>DURAND Jean-Marc</v>
      </c>
      <c r="H262" s="1" t="str">
        <f>B275</f>
        <v>FOURY Véronique</v>
      </c>
      <c r="I262" s="34">
        <v>3</v>
      </c>
      <c r="J262" s="35">
        <v>0</v>
      </c>
      <c r="M262" s="52">
        <v>1</v>
      </c>
      <c r="N262" s="7" t="str">
        <f>IF(I262&gt;J262,G262,H262)</f>
        <v>DURAND Jean-Marc</v>
      </c>
      <c r="O262" s="7" t="str">
        <f>IF(I269&gt;J269,G269,H269)</f>
        <v>SMADJA Gilles</v>
      </c>
      <c r="P262" s="43">
        <v>3</v>
      </c>
      <c r="Q262" s="44">
        <v>0</v>
      </c>
      <c r="R262" s="46" t="s">
        <v>411</v>
      </c>
      <c r="T262" s="52">
        <v>1</v>
      </c>
      <c r="U262" s="7" t="str">
        <f>IF(P262&gt;Q262,N262,O262)</f>
        <v>DURAND Jean-Marc</v>
      </c>
      <c r="V262" s="7" t="str">
        <f>IF(P265&gt;Q265,N265,O265)</f>
        <v>DUMAS Emmanuel</v>
      </c>
      <c r="W262" s="43">
        <v>0</v>
      </c>
      <c r="X262" s="44">
        <v>1</v>
      </c>
      <c r="Y262" s="46" t="s">
        <v>411</v>
      </c>
      <c r="AA262" s="52">
        <v>1</v>
      </c>
      <c r="AB262" s="7" t="str">
        <f>IF(W262&gt;X262,U262,V262)</f>
        <v>DUMAS Emmanuel</v>
      </c>
      <c r="AC262" s="7" t="str">
        <f>IF(W263&gt;X263,U263,V263)</f>
        <v>BLAYE Arnaud</v>
      </c>
      <c r="AD262" s="43">
        <v>1</v>
      </c>
      <c r="AE262" s="44">
        <v>2</v>
      </c>
      <c r="AF262" s="46" t="s">
        <v>412</v>
      </c>
      <c r="AH262" s="15">
        <v>1</v>
      </c>
      <c r="AI262" s="28" t="str">
        <f>IF(AD262&gt;AE262,AB262,AC262)</f>
        <v>BLAYE Arnaud</v>
      </c>
    </row>
    <row r="263" spans="1:35">
      <c r="A263" s="103">
        <v>4</v>
      </c>
      <c r="B263" s="129" t="s">
        <v>42</v>
      </c>
      <c r="C263" t="s">
        <v>308</v>
      </c>
      <c r="D263" s="129">
        <v>246</v>
      </c>
      <c r="F263" s="52">
        <f>F262+1</f>
        <v>2</v>
      </c>
      <c r="G263" s="1" t="str">
        <f t="shared" si="16"/>
        <v>BLAYE Arnaud</v>
      </c>
      <c r="H263" s="1" t="str">
        <f>B274</f>
        <v>MASUYER Hervé</v>
      </c>
      <c r="I263" s="34">
        <v>3</v>
      </c>
      <c r="J263" s="35">
        <v>0</v>
      </c>
      <c r="M263" s="52">
        <f>M262+1</f>
        <v>2</v>
      </c>
      <c r="N263" s="7" t="str">
        <f>IF(I263&gt;J263,G263,H263)</f>
        <v>BLAYE Arnaud</v>
      </c>
      <c r="O263" s="7" t="str">
        <f>IF(I268&gt;J268,G268,H268)</f>
        <v>LECLÈRE Christophe</v>
      </c>
      <c r="P263" s="43">
        <v>3</v>
      </c>
      <c r="Q263" s="44">
        <v>2</v>
      </c>
      <c r="R263" s="46" t="s">
        <v>412</v>
      </c>
      <c r="T263" s="52">
        <f>T262+1</f>
        <v>2</v>
      </c>
      <c r="U263" s="7" t="str">
        <f>IF(P263&gt;Q263,N263,O263)</f>
        <v>BLAYE Arnaud</v>
      </c>
      <c r="V263" s="7" t="str">
        <f>IF(P264&gt;Q264,N264,O264)</f>
        <v>FOURY Christian</v>
      </c>
      <c r="W263" s="43">
        <v>2</v>
      </c>
      <c r="X263" s="44">
        <v>0</v>
      </c>
      <c r="Y263" s="46" t="s">
        <v>411</v>
      </c>
      <c r="AA263" s="52">
        <f>AA262+1</f>
        <v>2</v>
      </c>
      <c r="AB263" s="1" t="str">
        <f>IF(X263&lt;W263,V263,U263)</f>
        <v>FOURY Christian</v>
      </c>
      <c r="AC263" s="1" t="str">
        <f>IF(X262&lt;W262,V262,U262)</f>
        <v>DURAND Jean-Marc</v>
      </c>
      <c r="AD263" s="132">
        <v>0</v>
      </c>
      <c r="AE263" s="133">
        <v>3</v>
      </c>
      <c r="AF263" s="46" t="s">
        <v>411</v>
      </c>
      <c r="AH263" s="15">
        <f>AH262+1</f>
        <v>2</v>
      </c>
      <c r="AI263" s="29" t="str">
        <f>IF(AD262&gt;AE262,AC262,AB262)</f>
        <v>DUMAS Emmanuel</v>
      </c>
    </row>
    <row r="264" spans="1:35">
      <c r="A264" s="103">
        <v>5</v>
      </c>
      <c r="B264" s="129" t="s">
        <v>359</v>
      </c>
      <c r="C264" t="s">
        <v>345</v>
      </c>
      <c r="D264" s="129">
        <v>243</v>
      </c>
      <c r="F264" s="52">
        <f t="shared" ref="F264:F269" si="17">F263+1</f>
        <v>3</v>
      </c>
      <c r="G264" s="1" t="str">
        <f t="shared" si="16"/>
        <v>SAUTY Christophe</v>
      </c>
      <c r="H264" s="1" t="str">
        <f>B273</f>
        <v>BRAGANTI Patrick</v>
      </c>
      <c r="I264" s="34">
        <v>1</v>
      </c>
      <c r="J264" s="35">
        <v>0</v>
      </c>
      <c r="M264" s="52">
        <f t="shared" ref="M264:M269" si="18">M263+1</f>
        <v>3</v>
      </c>
      <c r="N264" s="7" t="str">
        <f>IF(I264&gt;J264,G264,H264)</f>
        <v>SAUTY Christophe</v>
      </c>
      <c r="O264" s="7" t="str">
        <f>IF(I267&gt;J267,G267,H267)</f>
        <v>FOURY Christian</v>
      </c>
      <c r="P264" s="43">
        <v>0</v>
      </c>
      <c r="Q264" s="44">
        <v>6</v>
      </c>
      <c r="T264" s="52">
        <f t="shared" ref="T264:T269" si="19">T263+1</f>
        <v>3</v>
      </c>
      <c r="U264" s="1" t="str">
        <f>IF(Q264&lt;P264,O264,N264)</f>
        <v>SAUTY Christophe</v>
      </c>
      <c r="V264" s="1" t="str">
        <f>IF(Q263&lt;P263,O263,N263)</f>
        <v>LECLÈRE Christophe</v>
      </c>
      <c r="W264" s="132">
        <v>1</v>
      </c>
      <c r="X264" s="133">
        <v>5</v>
      </c>
      <c r="AA264" s="52">
        <f t="shared" ref="AA264:AA269" si="20">AA263+1</f>
        <v>3</v>
      </c>
      <c r="AB264" s="1" t="str">
        <f>IF(W264&gt;X264,U264,V264)</f>
        <v>LECLÈRE Christophe</v>
      </c>
      <c r="AC264" s="1" t="str">
        <f>IF(W265&gt;X265,U265,V265)</f>
        <v>FRITSCH Pascal</v>
      </c>
      <c r="AD264" s="132">
        <v>2</v>
      </c>
      <c r="AE264" s="133">
        <v>1</v>
      </c>
      <c r="AF264" s="46" t="s">
        <v>412</v>
      </c>
      <c r="AH264" s="15">
        <f t="shared" ref="AH264:AH327" si="21">AH263+1</f>
        <v>3</v>
      </c>
      <c r="AI264" s="30" t="str">
        <f>IF(AD263&gt;AE263,AB263,AC263)</f>
        <v>DURAND Jean-Marc</v>
      </c>
    </row>
    <row r="265" spans="1:35">
      <c r="A265" s="103">
        <v>6</v>
      </c>
      <c r="B265" s="129" t="s">
        <v>470</v>
      </c>
      <c r="D265" s="129">
        <v>239</v>
      </c>
      <c r="F265" s="52">
        <f t="shared" si="17"/>
        <v>4</v>
      </c>
      <c r="G265" s="1" t="str">
        <f t="shared" si="16"/>
        <v>DUMAS Emmanuel</v>
      </c>
      <c r="H265" s="1" t="str">
        <f>B272</f>
        <v>BARBET Catherine</v>
      </c>
      <c r="I265" s="34">
        <v>5</v>
      </c>
      <c r="J265" s="35">
        <v>0</v>
      </c>
      <c r="K265" s="46" t="s">
        <v>411</v>
      </c>
      <c r="M265" s="52">
        <f t="shared" si="18"/>
        <v>4</v>
      </c>
      <c r="N265" s="7" t="str">
        <f>IF(I265&gt;J265,G265,H265)</f>
        <v>DUMAS Emmanuel</v>
      </c>
      <c r="O265" s="7" t="str">
        <f>IF(I266&gt;J266,G266,H266)</f>
        <v>FRITSCH Pascal</v>
      </c>
      <c r="P265" s="43">
        <v>1</v>
      </c>
      <c r="Q265" s="44">
        <v>0</v>
      </c>
      <c r="R265" s="46" t="s">
        <v>411</v>
      </c>
      <c r="T265" s="52">
        <f t="shared" si="19"/>
        <v>4</v>
      </c>
      <c r="U265" s="1" t="str">
        <f>IF(Q265&lt;P265,O265,N265)</f>
        <v>FRITSCH Pascal</v>
      </c>
      <c r="V265" s="1" t="str">
        <f>IF(Q262&lt;P262,O262,N262)</f>
        <v>SMADJA Gilles</v>
      </c>
      <c r="W265" s="132">
        <v>1</v>
      </c>
      <c r="X265" s="133">
        <v>0</v>
      </c>
      <c r="Y265" s="46" t="s">
        <v>412</v>
      </c>
      <c r="AA265" s="52">
        <f t="shared" si="20"/>
        <v>4</v>
      </c>
      <c r="AB265" s="1" t="str">
        <f>IF(X265&lt;W265,V265,U265)</f>
        <v>SMADJA Gilles</v>
      </c>
      <c r="AC265" s="1" t="str">
        <f>IF(X264&lt;W264,V264,U264)</f>
        <v>SAUTY Christophe</v>
      </c>
      <c r="AD265" s="132">
        <v>7</v>
      </c>
      <c r="AE265" s="133">
        <v>1</v>
      </c>
      <c r="AH265" s="15">
        <f t="shared" si="21"/>
        <v>4</v>
      </c>
      <c r="AI265" s="4" t="str">
        <f>IF(AD263&gt;AE263,AC263,AB263)</f>
        <v>FOURY Christian</v>
      </c>
    </row>
    <row r="266" spans="1:35">
      <c r="A266" s="103">
        <v>7</v>
      </c>
      <c r="B266" s="129" t="s">
        <v>271</v>
      </c>
      <c r="D266" s="129">
        <v>239</v>
      </c>
      <c r="F266" s="52">
        <f t="shared" si="17"/>
        <v>5</v>
      </c>
      <c r="G266" s="1" t="str">
        <f t="shared" si="16"/>
        <v>FRITSCH Pascal</v>
      </c>
      <c r="H266" s="1" t="str">
        <f>B271</f>
        <v>PUMA Cyrille</v>
      </c>
      <c r="I266" s="34">
        <v>3</v>
      </c>
      <c r="J266" s="35">
        <v>1</v>
      </c>
      <c r="M266" s="52">
        <f t="shared" si="18"/>
        <v>5</v>
      </c>
      <c r="N266" s="1" t="str">
        <f>IF(J266&lt;I266,H266,G266)</f>
        <v>PUMA Cyrille</v>
      </c>
      <c r="O266" s="1" t="str">
        <f>IF(J265&lt;I265,H265,G265)</f>
        <v>BARBET Catherine</v>
      </c>
      <c r="P266" s="115">
        <v>4</v>
      </c>
      <c r="Q266" s="35">
        <v>2</v>
      </c>
      <c r="T266" s="52">
        <f t="shared" si="19"/>
        <v>5</v>
      </c>
      <c r="U266" s="1" t="str">
        <f>IF(P266&gt;Q266,N266,O266)</f>
        <v>PUMA Cyrille</v>
      </c>
      <c r="V266" s="1" t="str">
        <f>IF(P269&gt;Q269,N269,O269)</f>
        <v>FOURY Véronique</v>
      </c>
      <c r="W266" s="115">
        <v>2</v>
      </c>
      <c r="X266" s="35">
        <v>0</v>
      </c>
      <c r="AA266" s="52">
        <f t="shared" si="20"/>
        <v>5</v>
      </c>
      <c r="AB266" s="1" t="str">
        <f>IF(W266&gt;X266,U266,V266)</f>
        <v>PUMA Cyrille</v>
      </c>
      <c r="AC266" s="1" t="str">
        <f>IF(W267&gt;X267,U267,V267)</f>
        <v>BRAGANTI Patrick</v>
      </c>
      <c r="AD266" s="115">
        <v>0</v>
      </c>
      <c r="AE266" s="35">
        <v>4</v>
      </c>
      <c r="AH266" s="15">
        <f t="shared" si="21"/>
        <v>5</v>
      </c>
      <c r="AI266" s="4" t="str">
        <f>IF(AD264&gt;AE264,AB264,AC264)</f>
        <v>LECLÈRE Christophe</v>
      </c>
    </row>
    <row r="267" spans="1:35">
      <c r="A267" s="103">
        <v>8</v>
      </c>
      <c r="B267" s="129" t="s">
        <v>102</v>
      </c>
      <c r="C267" t="s">
        <v>410</v>
      </c>
      <c r="D267" s="129">
        <v>237</v>
      </c>
      <c r="F267" s="52">
        <f t="shared" si="17"/>
        <v>6</v>
      </c>
      <c r="G267" s="1" t="str">
        <f t="shared" si="16"/>
        <v>COMÈS Stéphane</v>
      </c>
      <c r="H267" s="1" t="str">
        <f>B270</f>
        <v>FOURY Christian</v>
      </c>
      <c r="I267" s="34">
        <v>1</v>
      </c>
      <c r="J267" s="35">
        <v>4</v>
      </c>
      <c r="M267" s="52">
        <f t="shared" si="18"/>
        <v>6</v>
      </c>
      <c r="N267" s="1" t="str">
        <f>IF(J267&lt;I267,H267,G267)</f>
        <v>COMÈS Stéphane</v>
      </c>
      <c r="O267" s="1" t="str">
        <f>IF(J264&lt;I264,H264,G264)</f>
        <v>BRAGANTI Patrick</v>
      </c>
      <c r="P267" s="34">
        <v>1</v>
      </c>
      <c r="Q267" s="35">
        <v>2</v>
      </c>
      <c r="T267" s="52">
        <f t="shared" si="19"/>
        <v>6</v>
      </c>
      <c r="U267" s="1" t="str">
        <f>IF(P267&gt;Q267,N267,O267)</f>
        <v>BRAGANTI Patrick</v>
      </c>
      <c r="V267" s="1" t="str">
        <f>IF(Q268&gt;P268,O268,N268)</f>
        <v>MASUYER Hervé</v>
      </c>
      <c r="W267" s="34">
        <v>4</v>
      </c>
      <c r="X267" s="35">
        <v>3</v>
      </c>
      <c r="Y267" s="46" t="s">
        <v>412</v>
      </c>
      <c r="AA267" s="52">
        <f t="shared" si="20"/>
        <v>6</v>
      </c>
      <c r="AB267" s="1" t="str">
        <f>IF(X267&lt;W267,V267,U267)</f>
        <v>MASUYER Hervé</v>
      </c>
      <c r="AC267" s="1" t="str">
        <f>IF(X266&lt;W266,V266,U266)</f>
        <v>FOURY Véronique</v>
      </c>
      <c r="AD267" s="34">
        <v>3</v>
      </c>
      <c r="AE267" s="35">
        <v>4</v>
      </c>
      <c r="AF267" s="46" t="s">
        <v>412</v>
      </c>
      <c r="AH267" s="15">
        <f t="shared" si="21"/>
        <v>6</v>
      </c>
      <c r="AI267" s="4" t="str">
        <f>IF(AD264&gt;AE264,AC264,AB264)</f>
        <v>FRITSCH Pascal</v>
      </c>
    </row>
    <row r="268" spans="1:35">
      <c r="A268" s="103">
        <v>9</v>
      </c>
      <c r="B268" s="129" t="s">
        <v>17</v>
      </c>
      <c r="D268" s="129">
        <v>236</v>
      </c>
      <c r="F268" s="52">
        <f t="shared" si="17"/>
        <v>7</v>
      </c>
      <c r="G268" s="1" t="str">
        <f t="shared" si="16"/>
        <v>BAKAYOKO Ahmed</v>
      </c>
      <c r="H268" s="1" t="str">
        <f>B269</f>
        <v>LECLÈRE Christophe</v>
      </c>
      <c r="I268" s="34">
        <v>0</v>
      </c>
      <c r="J268" s="35">
        <v>4</v>
      </c>
      <c r="M268" s="52">
        <f t="shared" si="18"/>
        <v>7</v>
      </c>
      <c r="N268" s="1" t="str">
        <f>IF(J268&lt;I268,H268,G268)</f>
        <v>BAKAYOKO Ahmed</v>
      </c>
      <c r="O268" s="1" t="str">
        <f>IF(J263&lt;I263,H263,G263)</f>
        <v>MASUYER Hervé</v>
      </c>
      <c r="P268" s="34">
        <v>2</v>
      </c>
      <c r="Q268" s="35">
        <v>3</v>
      </c>
      <c r="T268" s="52">
        <f t="shared" si="19"/>
        <v>7</v>
      </c>
      <c r="U268" s="1" t="str">
        <f>IF(Q268&lt;P268,O268,N268)</f>
        <v>BAKAYOKO Ahmed</v>
      </c>
      <c r="V268" s="1" t="str">
        <f>IF(P267&lt;Q267,N267,O267)</f>
        <v>COMÈS Stéphane</v>
      </c>
      <c r="W268" s="34">
        <v>2</v>
      </c>
      <c r="X268" s="35">
        <v>1</v>
      </c>
      <c r="AA268" s="52">
        <f t="shared" si="20"/>
        <v>7</v>
      </c>
      <c r="AB268" s="1" t="str">
        <f>IF(W268&gt;X268,U268,V268)</f>
        <v>BAKAYOKO Ahmed</v>
      </c>
      <c r="AC268" s="1" t="str">
        <f>IF(W269&gt;X269,U269,V269)</f>
        <v>BARBET Catherine</v>
      </c>
      <c r="AD268" s="34">
        <v>4</v>
      </c>
      <c r="AE268" s="35">
        <v>1</v>
      </c>
      <c r="AH268" s="15">
        <f t="shared" si="21"/>
        <v>7</v>
      </c>
      <c r="AI268" s="4" t="str">
        <f>IF(AD265&gt;AE265,AB265,AC265)</f>
        <v>SMADJA Gilles</v>
      </c>
    </row>
    <row r="269" spans="1:35" ht="15" thickBot="1">
      <c r="A269" s="103">
        <v>10</v>
      </c>
      <c r="B269" s="129" t="s">
        <v>286</v>
      </c>
      <c r="D269" s="129">
        <v>235</v>
      </c>
      <c r="F269" s="52">
        <f t="shared" si="17"/>
        <v>8</v>
      </c>
      <c r="G269" s="2" t="str">
        <f t="shared" si="16"/>
        <v>FERRET Romain</v>
      </c>
      <c r="H269" s="2" t="str">
        <f>B268</f>
        <v>SMADJA Gilles</v>
      </c>
      <c r="I269" s="36">
        <v>3</v>
      </c>
      <c r="J269" s="37">
        <v>4</v>
      </c>
      <c r="K269" s="46" t="s">
        <v>412</v>
      </c>
      <c r="M269" s="52">
        <f t="shared" si="18"/>
        <v>8</v>
      </c>
      <c r="N269" s="2" t="str">
        <f>IF(J269&lt;I269,H269,G269)</f>
        <v>FERRET Romain</v>
      </c>
      <c r="O269" s="2" t="str">
        <f>IF(J262&lt;I262,H262,G262)</f>
        <v>FOURY Véronique</v>
      </c>
      <c r="P269" s="36">
        <v>2</v>
      </c>
      <c r="Q269" s="37">
        <v>3</v>
      </c>
      <c r="T269" s="52">
        <f t="shared" si="19"/>
        <v>8</v>
      </c>
      <c r="U269" s="2" t="str">
        <f>IF(Q269&lt;P269,O269,N269)</f>
        <v>FERRET Romain</v>
      </c>
      <c r="V269" s="2" t="str">
        <f>IF(P266&lt;Q266,N266,O266)</f>
        <v>BARBET Catherine</v>
      </c>
      <c r="W269" s="36">
        <v>1</v>
      </c>
      <c r="X269" s="37">
        <v>4</v>
      </c>
      <c r="AA269" s="52">
        <f t="shared" si="20"/>
        <v>8</v>
      </c>
      <c r="AB269" s="2" t="str">
        <f>IF(X269&lt;W269,V269,U269)</f>
        <v>FERRET Romain</v>
      </c>
      <c r="AC269" s="2" t="str">
        <f>IF(X268&lt;W268,V268,U268)</f>
        <v>COMÈS Stéphane</v>
      </c>
      <c r="AD269" s="36">
        <v>1</v>
      </c>
      <c r="AE269" s="37">
        <v>4</v>
      </c>
      <c r="AH269" s="15">
        <f t="shared" si="21"/>
        <v>8</v>
      </c>
      <c r="AI269" s="4" t="str">
        <f>IF(AD265&gt;AE265,AC265,AB265)</f>
        <v>SAUTY Christophe</v>
      </c>
    </row>
    <row r="270" spans="1:35" ht="15" thickBot="1">
      <c r="A270" s="103">
        <v>11</v>
      </c>
      <c r="B270" s="129" t="s">
        <v>36</v>
      </c>
      <c r="D270" s="129">
        <v>235</v>
      </c>
      <c r="F270" s="52"/>
      <c r="G270" s="46"/>
      <c r="H270" s="46"/>
      <c r="I270" s="78"/>
      <c r="J270" s="78"/>
      <c r="N270" s="46"/>
      <c r="O270" s="46"/>
      <c r="P270" s="78"/>
      <c r="Q270" s="78"/>
      <c r="U270" s="46"/>
      <c r="V270" s="46"/>
      <c r="W270" s="78"/>
      <c r="X270" s="78"/>
      <c r="AB270" s="46"/>
      <c r="AC270" s="46"/>
      <c r="AD270" s="78"/>
      <c r="AE270" s="78"/>
      <c r="AH270" s="15">
        <f t="shared" si="21"/>
        <v>9</v>
      </c>
      <c r="AI270" s="4" t="str">
        <f>IF(AD266&gt;AE266,AB266,AC266)</f>
        <v>BRAGANTI Patrick</v>
      </c>
    </row>
    <row r="271" spans="1:35" ht="15" hidden="1" thickBot="1">
      <c r="A271" s="103">
        <v>12</v>
      </c>
      <c r="B271" s="129" t="s">
        <v>246</v>
      </c>
      <c r="D271" s="129">
        <v>234</v>
      </c>
      <c r="G271" s="46"/>
      <c r="H271" s="46"/>
      <c r="I271" s="78"/>
      <c r="J271" s="78"/>
      <c r="N271" s="46"/>
      <c r="O271" s="46"/>
      <c r="P271" s="78"/>
      <c r="Q271" s="78"/>
      <c r="U271" s="46"/>
      <c r="V271" s="46"/>
      <c r="W271" s="78"/>
      <c r="X271" s="78"/>
      <c r="AB271" s="79" t="s">
        <v>119</v>
      </c>
      <c r="AC271" s="80" t="str">
        <f>IF(AD262&gt;AE262,AB262,AC262)</f>
        <v>BLAYE Arnaud</v>
      </c>
      <c r="AD271" s="78"/>
      <c r="AE271" s="78"/>
      <c r="AH271" s="15">
        <f t="shared" si="21"/>
        <v>10</v>
      </c>
      <c r="AI271" s="4" t="str">
        <f>IF(AD266&gt;AE266,AC266,AB266)</f>
        <v>PUMA Cyrille</v>
      </c>
    </row>
    <row r="272" spans="1:35" hidden="1">
      <c r="A272" s="103">
        <v>13</v>
      </c>
      <c r="B272" s="129" t="s">
        <v>16</v>
      </c>
      <c r="D272" s="129">
        <v>234</v>
      </c>
      <c r="G272" s="46"/>
      <c r="H272" s="46"/>
      <c r="I272" s="78"/>
      <c r="J272" s="78"/>
      <c r="N272" s="46"/>
      <c r="O272" s="46"/>
      <c r="P272" s="78"/>
      <c r="Q272" s="78"/>
      <c r="S272" s="46" t="s">
        <v>283</v>
      </c>
      <c r="U272" s="46"/>
      <c r="V272" s="46"/>
      <c r="W272" s="78"/>
      <c r="X272" s="78"/>
      <c r="AB272" s="46"/>
      <c r="AC272" s="46"/>
      <c r="AD272" s="78"/>
      <c r="AE272" s="78"/>
      <c r="AH272" s="15">
        <f t="shared" si="21"/>
        <v>11</v>
      </c>
      <c r="AI272" s="4" t="str">
        <f>IF(AD267&gt;AE267,AB267,AC267)</f>
        <v>FOURY Véronique</v>
      </c>
    </row>
    <row r="273" spans="1:35" hidden="1">
      <c r="A273" s="103">
        <v>14</v>
      </c>
      <c r="B273" s="129" t="s">
        <v>207</v>
      </c>
      <c r="D273" s="129">
        <v>231</v>
      </c>
      <c r="G273" s="46"/>
      <c r="H273" s="46"/>
      <c r="I273" s="78"/>
      <c r="J273" s="78"/>
      <c r="N273" s="46"/>
      <c r="O273" s="46"/>
      <c r="P273" s="78"/>
      <c r="Q273" s="78"/>
      <c r="U273" s="46"/>
      <c r="V273" s="46"/>
      <c r="W273" s="78"/>
      <c r="X273" s="78"/>
      <c r="AB273" s="46"/>
      <c r="AC273" s="46"/>
      <c r="AD273" s="78"/>
      <c r="AE273" s="78"/>
      <c r="AH273" s="15">
        <f t="shared" si="21"/>
        <v>12</v>
      </c>
      <c r="AI273" s="4" t="str">
        <f>IF(AD267&gt;AE267,AC267,AB267)</f>
        <v>MASUYER Hervé</v>
      </c>
    </row>
    <row r="274" spans="1:35" ht="14.15" hidden="1" customHeight="1" thickBot="1">
      <c r="A274" s="103">
        <v>15</v>
      </c>
      <c r="B274" s="129" t="s">
        <v>175</v>
      </c>
      <c r="D274" s="129">
        <v>231</v>
      </c>
      <c r="G274" s="46"/>
      <c r="H274" s="46"/>
      <c r="I274" s="78"/>
      <c r="J274" s="78"/>
      <c r="N274" s="46"/>
      <c r="O274" s="46"/>
      <c r="P274" s="78"/>
      <c r="Q274" s="78"/>
      <c r="U274" s="46"/>
      <c r="V274" s="46"/>
      <c r="W274" s="78"/>
      <c r="X274" s="78"/>
      <c r="AB274" s="46"/>
      <c r="AC274" s="46"/>
      <c r="AD274" s="78"/>
      <c r="AE274" s="78"/>
      <c r="AH274" s="15">
        <f t="shared" si="21"/>
        <v>13</v>
      </c>
      <c r="AI274" s="4" t="str">
        <f>IF(AD268&gt;AE268,AB268,AC268)</f>
        <v>BAKAYOKO Ahmed</v>
      </c>
    </row>
    <row r="275" spans="1:35" ht="15" thickBot="1">
      <c r="A275" s="103">
        <v>16</v>
      </c>
      <c r="B275" s="129" t="s">
        <v>89</v>
      </c>
      <c r="D275" s="129">
        <v>231</v>
      </c>
      <c r="G275" s="74" t="s">
        <v>8</v>
      </c>
      <c r="H275" s="75" t="s">
        <v>331</v>
      </c>
      <c r="I275" s="78"/>
      <c r="J275" s="78"/>
      <c r="N275" s="74" t="s">
        <v>8</v>
      </c>
      <c r="O275" s="75" t="s">
        <v>115</v>
      </c>
      <c r="P275" s="78"/>
      <c r="Q275" s="78"/>
      <c r="U275" s="74" t="s">
        <v>8</v>
      </c>
      <c r="V275" s="75" t="s">
        <v>116</v>
      </c>
      <c r="W275" s="78"/>
      <c r="X275" s="78"/>
      <c r="AB275" s="74" t="s">
        <v>8</v>
      </c>
      <c r="AC275" s="75" t="s">
        <v>117</v>
      </c>
      <c r="AD275" s="78"/>
      <c r="AE275" s="78"/>
      <c r="AH275" s="15">
        <f t="shared" si="21"/>
        <v>14</v>
      </c>
      <c r="AI275" s="4" t="str">
        <f>IF(AD268&gt;AE268,AC268,AB268)</f>
        <v>BARBET Catherine</v>
      </c>
    </row>
    <row r="276" spans="1:35" ht="15" thickBot="1">
      <c r="A276" s="103">
        <v>17</v>
      </c>
      <c r="B276" s="129" t="s">
        <v>399</v>
      </c>
      <c r="D276" s="129">
        <v>230</v>
      </c>
      <c r="G276" s="3" t="s">
        <v>0</v>
      </c>
      <c r="H276" s="3" t="s">
        <v>1</v>
      </c>
      <c r="I276" s="32" t="s">
        <v>2</v>
      </c>
      <c r="J276" s="33" t="s">
        <v>3</v>
      </c>
      <c r="N276" s="3" t="s">
        <v>0</v>
      </c>
      <c r="O276" s="3" t="s">
        <v>1</v>
      </c>
      <c r="P276" s="32" t="s">
        <v>2</v>
      </c>
      <c r="Q276" s="33" t="s">
        <v>3</v>
      </c>
      <c r="U276" s="3" t="s">
        <v>0</v>
      </c>
      <c r="V276" s="3" t="s">
        <v>1</v>
      </c>
      <c r="W276" s="32" t="s">
        <v>2</v>
      </c>
      <c r="X276" s="33" t="s">
        <v>3</v>
      </c>
      <c r="AB276" s="3" t="s">
        <v>0</v>
      </c>
      <c r="AC276" s="3" t="s">
        <v>1</v>
      </c>
      <c r="AD276" s="32" t="s">
        <v>2</v>
      </c>
      <c r="AE276" s="33" t="s">
        <v>3</v>
      </c>
      <c r="AH276" s="15">
        <f t="shared" si="21"/>
        <v>15</v>
      </c>
      <c r="AI276" s="4" t="str">
        <f>IF(AD269&gt;AE269,AB269,AC269)</f>
        <v>COMÈS Stéphane</v>
      </c>
    </row>
    <row r="277" spans="1:35">
      <c r="A277" s="103">
        <v>18</v>
      </c>
      <c r="B277" s="129" t="s">
        <v>243</v>
      </c>
      <c r="D277" s="129">
        <v>230</v>
      </c>
      <c r="G277" s="1"/>
      <c r="H277" s="1"/>
      <c r="I277" s="34"/>
      <c r="J277" s="35"/>
      <c r="N277" s="1"/>
      <c r="O277" s="1"/>
      <c r="P277" s="34"/>
      <c r="Q277" s="35"/>
      <c r="U277" s="1"/>
      <c r="V277" s="1"/>
      <c r="W277" s="34"/>
      <c r="X277" s="35"/>
      <c r="AB277" s="1"/>
      <c r="AC277" s="1"/>
      <c r="AD277" s="34"/>
      <c r="AE277" s="35"/>
      <c r="AH277" s="15">
        <f t="shared" si="21"/>
        <v>16</v>
      </c>
      <c r="AI277" s="4" t="str">
        <f>IF(AD269&gt;AE269,AC269,AB269)</f>
        <v>FERRET Romain</v>
      </c>
    </row>
    <row r="278" spans="1:35">
      <c r="A278" s="103">
        <v>19</v>
      </c>
      <c r="B278" s="129" t="s">
        <v>245</v>
      </c>
      <c r="D278" s="129">
        <v>228</v>
      </c>
      <c r="F278" s="52">
        <v>1</v>
      </c>
      <c r="G278" s="1" t="str">
        <f t="shared" ref="G278:G285" si="22">B276</f>
        <v>JUNG Serge</v>
      </c>
      <c r="H278" s="1" t="str">
        <f>B291</f>
        <v>SCHWARTZ Denis</v>
      </c>
      <c r="I278" s="34">
        <v>7</v>
      </c>
      <c r="J278" s="35">
        <v>0</v>
      </c>
      <c r="M278" s="52">
        <v>1</v>
      </c>
      <c r="N278" s="7" t="str">
        <f>IF(I278&gt;J278,G278,H278)</f>
        <v>JUNG Serge</v>
      </c>
      <c r="O278" s="7" t="str">
        <f>IF(I285&gt;J285,G285,H285)</f>
        <v>ASSUMEL Pierre</v>
      </c>
      <c r="P278" s="43">
        <v>6</v>
      </c>
      <c r="Q278" s="44">
        <v>2</v>
      </c>
      <c r="T278" s="52">
        <v>1</v>
      </c>
      <c r="U278" s="7" t="str">
        <f>IF(P278&gt;Q278,N278,O278)</f>
        <v>JUNG Serge</v>
      </c>
      <c r="V278" s="7" t="str">
        <f>IF(P281&gt;Q281,N281,O281)</f>
        <v>HAESELEER Christian</v>
      </c>
      <c r="W278" s="116">
        <v>5</v>
      </c>
      <c r="X278" s="44">
        <v>0</v>
      </c>
      <c r="AA278" s="52">
        <v>1</v>
      </c>
      <c r="AB278" s="7" t="str">
        <f>IF(W278&gt;X278,U278,V278)</f>
        <v>JUNG Serge</v>
      </c>
      <c r="AC278" s="7" t="str">
        <f>IF(W279&gt;X279,U279,V279)</f>
        <v>GLONDU Stéphane</v>
      </c>
      <c r="AD278" s="43">
        <v>5</v>
      </c>
      <c r="AE278" s="44">
        <v>2</v>
      </c>
      <c r="AH278" s="15">
        <f t="shared" si="21"/>
        <v>17</v>
      </c>
      <c r="AI278" s="4" t="str">
        <f>IF(AD278&gt;AE278,AB278,AC278)</f>
        <v>JUNG Serge</v>
      </c>
    </row>
    <row r="279" spans="1:35">
      <c r="A279" s="103">
        <v>20</v>
      </c>
      <c r="B279" s="129" t="s">
        <v>348</v>
      </c>
      <c r="D279" s="129">
        <v>227</v>
      </c>
      <c r="E279" s="51"/>
      <c r="F279" s="52">
        <f>F278+1</f>
        <v>2</v>
      </c>
      <c r="G279" s="1" t="str">
        <f t="shared" si="22"/>
        <v>ASSUMEL Rémi</v>
      </c>
      <c r="H279" s="1" t="str">
        <f>B290</f>
        <v>VILLENEUVE Jacqueline</v>
      </c>
      <c r="I279" s="34">
        <v>5</v>
      </c>
      <c r="J279" s="35">
        <v>1</v>
      </c>
      <c r="M279" s="52">
        <f>M278+1</f>
        <v>2</v>
      </c>
      <c r="N279" s="7" t="str">
        <f>IF(I279&gt;J279,G279,H279)</f>
        <v>ASSUMEL Rémi</v>
      </c>
      <c r="O279" s="7" t="str">
        <f>IF(I284&gt;J284,G284,H284)</f>
        <v>GLONDU Georges</v>
      </c>
      <c r="P279" s="43">
        <v>3</v>
      </c>
      <c r="Q279" s="44">
        <v>2</v>
      </c>
      <c r="T279" s="52">
        <f>T278+1</f>
        <v>2</v>
      </c>
      <c r="U279" s="7" t="str">
        <f>IF(P279&gt;Q279,N279,O279)</f>
        <v>ASSUMEL Rémi</v>
      </c>
      <c r="V279" s="7" t="str">
        <f>IF(P280&gt;Q280,N280,O280)</f>
        <v>GLONDU Stéphane</v>
      </c>
      <c r="W279" s="43">
        <v>2</v>
      </c>
      <c r="X279" s="44">
        <v>3</v>
      </c>
      <c r="Y279" s="46" t="s">
        <v>412</v>
      </c>
      <c r="AA279" s="52">
        <f>AA278+1</f>
        <v>2</v>
      </c>
      <c r="AB279" s="1" t="str">
        <f>IF(X279&lt;W279,V279,U279)</f>
        <v>ASSUMEL Rémi</v>
      </c>
      <c r="AC279" s="1" t="str">
        <f>IF(X278&lt;W278,V278,U278)</f>
        <v>HAESELEER Christian</v>
      </c>
      <c r="AD279" s="34">
        <v>4</v>
      </c>
      <c r="AE279" s="35">
        <v>2</v>
      </c>
      <c r="AH279" s="15">
        <f t="shared" si="21"/>
        <v>18</v>
      </c>
      <c r="AI279" s="4" t="str">
        <f>IF(AD278&gt;AE278,AC278,AB278)</f>
        <v>GLONDU Stéphane</v>
      </c>
    </row>
    <row r="280" spans="1:35">
      <c r="A280" s="103">
        <v>21</v>
      </c>
      <c r="B280" s="129" t="s">
        <v>353</v>
      </c>
      <c r="D280" s="129">
        <v>226</v>
      </c>
      <c r="F280" s="52">
        <f t="shared" ref="F280:F285" si="23">F279+1</f>
        <v>3</v>
      </c>
      <c r="G280" s="1" t="str">
        <f t="shared" si="22"/>
        <v>ROUSSEL Pascal</v>
      </c>
      <c r="H280" s="1" t="str">
        <f>B289</f>
        <v>VILLENEUVE Didier</v>
      </c>
      <c r="I280" s="34">
        <v>0</v>
      </c>
      <c r="J280" s="35">
        <v>1</v>
      </c>
      <c r="M280" s="52">
        <f t="shared" ref="M280:M285" si="24">M279+1</f>
        <v>3</v>
      </c>
      <c r="N280" s="7" t="str">
        <f>IF(I280&gt;J280,G280,H280)</f>
        <v>VILLENEUVE Didier</v>
      </c>
      <c r="O280" s="7" t="str">
        <f>IF(I283&gt;J283,G283,H283)</f>
        <v>GLONDU Stéphane</v>
      </c>
      <c r="P280" s="43">
        <v>3</v>
      </c>
      <c r="Q280" s="44">
        <v>5</v>
      </c>
      <c r="T280" s="52">
        <f t="shared" ref="T280:T285" si="25">T279+1</f>
        <v>3</v>
      </c>
      <c r="U280" s="1" t="str">
        <f>IF(Q280&lt;P280,O280,N280)</f>
        <v>VILLENEUVE Didier</v>
      </c>
      <c r="V280" s="1" t="str">
        <f>IF(Q279&lt;P279,O279,N279)</f>
        <v>GLONDU Georges</v>
      </c>
      <c r="W280" s="34">
        <v>1</v>
      </c>
      <c r="X280" s="35">
        <v>7</v>
      </c>
      <c r="AA280" s="52">
        <f t="shared" ref="AA280:AA285" si="26">AA279+1</f>
        <v>3</v>
      </c>
      <c r="AB280" s="1" t="str">
        <f>IF(W280&gt;X280,U280,V280)</f>
        <v>GLONDU Georges</v>
      </c>
      <c r="AC280" s="1" t="str">
        <f>IF(W281&gt;X281,U281,V281)</f>
        <v>BONY Alan</v>
      </c>
      <c r="AD280" s="34">
        <v>0</v>
      </c>
      <c r="AE280" s="35">
        <v>5</v>
      </c>
      <c r="AH280" s="15">
        <f t="shared" si="21"/>
        <v>19</v>
      </c>
      <c r="AI280" s="4" t="str">
        <f>IF(AD279&gt;AE279,AB279,AC279)</f>
        <v>ASSUMEL Rémi</v>
      </c>
    </row>
    <row r="281" spans="1:35">
      <c r="A281" s="103">
        <v>22</v>
      </c>
      <c r="B281" s="129" t="s">
        <v>191</v>
      </c>
      <c r="D281" s="129">
        <v>225</v>
      </c>
      <c r="F281" s="52">
        <f t="shared" si="23"/>
        <v>4</v>
      </c>
      <c r="G281" s="1" t="str">
        <f t="shared" si="22"/>
        <v>BONY Alan</v>
      </c>
      <c r="H281" s="1" t="str">
        <f>B288</f>
        <v>DUMAS Geneviève</v>
      </c>
      <c r="I281" s="34">
        <v>5</v>
      </c>
      <c r="J281" s="35">
        <v>2</v>
      </c>
      <c r="M281" s="52">
        <f t="shared" si="24"/>
        <v>4</v>
      </c>
      <c r="N281" s="7" t="str">
        <f>IF(I281&gt;J281,G281,H281)</f>
        <v>BONY Alan</v>
      </c>
      <c r="O281" s="7" t="str">
        <f>IF(I282&gt;J282,G282,H282)</f>
        <v>HAESELEER Christian</v>
      </c>
      <c r="P281" s="43">
        <v>2</v>
      </c>
      <c r="Q281" s="44">
        <v>5</v>
      </c>
      <c r="T281" s="52">
        <f t="shared" si="25"/>
        <v>4</v>
      </c>
      <c r="U281" s="1" t="str">
        <f>IF(Q281&lt;P281,O281,N281)</f>
        <v>BONY Alan</v>
      </c>
      <c r="V281" s="1" t="str">
        <f>IF(Q278&lt;P278,O278,N278)</f>
        <v>ASSUMEL Pierre</v>
      </c>
      <c r="W281" s="34">
        <v>4</v>
      </c>
      <c r="X281" s="35">
        <v>3</v>
      </c>
      <c r="Y281" s="46" t="s">
        <v>412</v>
      </c>
      <c r="AA281" s="52">
        <f t="shared" si="26"/>
        <v>4</v>
      </c>
      <c r="AB281" s="1" t="str">
        <f>IF(X281&lt;W281,V281,U281)</f>
        <v>ASSUMEL Pierre</v>
      </c>
      <c r="AC281" s="1" t="str">
        <f>IF(X280&lt;W280,V280,U280)</f>
        <v>VILLENEUVE Didier</v>
      </c>
      <c r="AD281" s="34">
        <v>5</v>
      </c>
      <c r="AE281" s="35">
        <v>4</v>
      </c>
      <c r="AH281" s="15">
        <f t="shared" si="21"/>
        <v>20</v>
      </c>
      <c r="AI281" s="4" t="str">
        <f>IF(AD279&gt;AE279,AC279,AB279)</f>
        <v>HAESELEER Christian</v>
      </c>
    </row>
    <row r="282" spans="1:35">
      <c r="A282" s="103">
        <v>23</v>
      </c>
      <c r="B282" s="129" t="s">
        <v>469</v>
      </c>
      <c r="D282" s="129">
        <v>225</v>
      </c>
      <c r="F282" s="52">
        <f t="shared" si="23"/>
        <v>5</v>
      </c>
      <c r="G282" s="1" t="str">
        <f t="shared" si="22"/>
        <v>DENIS Thierry</v>
      </c>
      <c r="H282" s="1" t="str">
        <f>B287</f>
        <v>HAESELEER Christian</v>
      </c>
      <c r="I282" s="34">
        <v>1</v>
      </c>
      <c r="J282" s="35">
        <v>3</v>
      </c>
      <c r="M282" s="52">
        <f t="shared" si="24"/>
        <v>5</v>
      </c>
      <c r="N282" s="1" t="str">
        <f>IF(J282&lt;I282,H282,G282)</f>
        <v>DENIS Thierry</v>
      </c>
      <c r="O282" s="1" t="str">
        <f>IF(J281&lt;I281,H281,G281)</f>
        <v>DUMAS Geneviève</v>
      </c>
      <c r="P282" s="34">
        <v>2</v>
      </c>
      <c r="Q282" s="35">
        <v>7</v>
      </c>
      <c r="T282" s="52">
        <f t="shared" si="25"/>
        <v>5</v>
      </c>
      <c r="U282" s="1" t="str">
        <f>IF(P282&gt;Q282,N282,O282)</f>
        <v>DUMAS Geneviève</v>
      </c>
      <c r="V282" s="1" t="str">
        <f>IF(P285&gt;Q285,N285,O285)</f>
        <v>SCHWARTZ Denis</v>
      </c>
      <c r="W282" s="34">
        <v>8</v>
      </c>
      <c r="X282" s="35">
        <v>1</v>
      </c>
      <c r="AA282" s="52">
        <f t="shared" si="26"/>
        <v>5</v>
      </c>
      <c r="AB282" s="1" t="str">
        <f>IF(W282&gt;X282,U282,V282)</f>
        <v>DUMAS Geneviève</v>
      </c>
      <c r="AC282" s="1" t="str">
        <f>IF(W283&gt;X283,U283,V283)</f>
        <v>MÉDIONI Thierry</v>
      </c>
      <c r="AD282" s="34">
        <v>5</v>
      </c>
      <c r="AE282" s="35">
        <v>4</v>
      </c>
      <c r="AF282" s="46" t="s">
        <v>412</v>
      </c>
      <c r="AH282" s="15">
        <f t="shared" si="21"/>
        <v>21</v>
      </c>
      <c r="AI282" s="4" t="str">
        <f>IF(AD280&gt;AE280,AB280,AC280)</f>
        <v>BONY Alan</v>
      </c>
    </row>
    <row r="283" spans="1:35">
      <c r="A283" s="103">
        <v>24</v>
      </c>
      <c r="B283" s="129" t="s">
        <v>398</v>
      </c>
      <c r="D283" s="129">
        <v>223</v>
      </c>
      <c r="F283" s="52">
        <f t="shared" si="23"/>
        <v>6</v>
      </c>
      <c r="G283" s="1" t="str">
        <f t="shared" si="22"/>
        <v>FOURY Jean-Jacques</v>
      </c>
      <c r="H283" s="1" t="str">
        <f>B286</f>
        <v>GLONDU Stéphane</v>
      </c>
      <c r="I283" s="34">
        <v>3</v>
      </c>
      <c r="J283" s="35">
        <v>4</v>
      </c>
      <c r="M283" s="52">
        <f t="shared" si="24"/>
        <v>6</v>
      </c>
      <c r="N283" s="1" t="str">
        <f>IF(J283&lt;I283,H283,G283)</f>
        <v>FOURY Jean-Jacques</v>
      </c>
      <c r="O283" s="1" t="str">
        <f>IF(J280&lt;I280,H280,G280)</f>
        <v>ROUSSEL Pascal</v>
      </c>
      <c r="P283" s="34">
        <v>5</v>
      </c>
      <c r="Q283" s="35">
        <v>4</v>
      </c>
      <c r="R283" s="46" t="s">
        <v>412</v>
      </c>
      <c r="T283" s="52">
        <f t="shared" si="25"/>
        <v>6</v>
      </c>
      <c r="U283" s="1" t="str">
        <f>IF(P283&gt;Q283,N283,O283)</f>
        <v>FOURY Jean-Jacques</v>
      </c>
      <c r="V283" s="1" t="str">
        <f>IF(Q284&gt;P284,O284,N284)</f>
        <v>MÉDIONI Thierry</v>
      </c>
      <c r="W283" s="34">
        <v>2</v>
      </c>
      <c r="X283" s="35">
        <v>4</v>
      </c>
      <c r="AA283" s="52">
        <f t="shared" si="26"/>
        <v>6</v>
      </c>
      <c r="AB283" s="1" t="str">
        <f>IF(X283&lt;W283,V283,U283)</f>
        <v>FOURY Jean-Jacques</v>
      </c>
      <c r="AC283" s="1" t="str">
        <f>IF(X282&lt;W282,V282,U282)</f>
        <v>SCHWARTZ Denis</v>
      </c>
      <c r="AD283" s="34">
        <v>4</v>
      </c>
      <c r="AE283" s="35">
        <v>2</v>
      </c>
      <c r="AH283" s="15">
        <f t="shared" si="21"/>
        <v>22</v>
      </c>
      <c r="AI283" s="4" t="str">
        <f>IF(AD280&gt;AE280,AC280,AB280)</f>
        <v>GLONDU Georges</v>
      </c>
    </row>
    <row r="284" spans="1:35">
      <c r="A284" s="103">
        <v>25</v>
      </c>
      <c r="B284" s="129" t="s">
        <v>329</v>
      </c>
      <c r="D284" s="129">
        <v>222</v>
      </c>
      <c r="F284" s="52">
        <f t="shared" si="23"/>
        <v>7</v>
      </c>
      <c r="G284" s="1" t="str">
        <f t="shared" si="22"/>
        <v>MÉDIONI Thierry</v>
      </c>
      <c r="H284" s="1" t="str">
        <f>B285</f>
        <v>GLONDU Georges</v>
      </c>
      <c r="I284" s="34">
        <v>1</v>
      </c>
      <c r="J284" s="35">
        <v>4</v>
      </c>
      <c r="M284" s="52">
        <f t="shared" si="24"/>
        <v>7</v>
      </c>
      <c r="N284" s="1" t="str">
        <f>IF(J284&lt;I284,H284,G284)</f>
        <v>MÉDIONI Thierry</v>
      </c>
      <c r="O284" s="1" t="str">
        <f>IF(J279&lt;I279,H279,G279)</f>
        <v>VILLENEUVE Jacqueline</v>
      </c>
      <c r="P284" s="34">
        <v>5</v>
      </c>
      <c r="Q284" s="35">
        <v>4</v>
      </c>
      <c r="R284" s="46" t="s">
        <v>412</v>
      </c>
      <c r="T284" s="52">
        <f t="shared" si="25"/>
        <v>7</v>
      </c>
      <c r="U284" s="1" t="str">
        <f>IF(Q284&lt;P284,O284,N284)</f>
        <v>VILLENEUVE Jacqueline</v>
      </c>
      <c r="V284" s="1" t="str">
        <f>IF(P283&lt;Q283,N283,O283)</f>
        <v>ROUSSEL Pascal</v>
      </c>
      <c r="W284" s="34">
        <v>2</v>
      </c>
      <c r="X284" s="35">
        <v>4</v>
      </c>
      <c r="AA284" s="52">
        <f t="shared" si="26"/>
        <v>7</v>
      </c>
      <c r="AB284" s="1" t="str">
        <f>IF(W284&gt;X284,U284,V284)</f>
        <v>ROUSSEL Pascal</v>
      </c>
      <c r="AC284" s="1" t="str">
        <f>IF(W285&gt;X285,U285,V285)</f>
        <v>LIBIOULLE Laurent</v>
      </c>
      <c r="AD284" s="34">
        <v>3</v>
      </c>
      <c r="AE284" s="35">
        <v>5</v>
      </c>
      <c r="AH284" s="15">
        <f t="shared" si="21"/>
        <v>23</v>
      </c>
      <c r="AI284" s="4" t="str">
        <f>IF(AD281&gt;AE281,AB281,AC281)</f>
        <v>ASSUMEL Pierre</v>
      </c>
    </row>
    <row r="285" spans="1:35" ht="15" thickBot="1">
      <c r="A285" s="103">
        <v>26</v>
      </c>
      <c r="B285" s="129" t="s">
        <v>468</v>
      </c>
      <c r="D285" s="129">
        <v>220</v>
      </c>
      <c r="F285" s="52">
        <f t="shared" si="23"/>
        <v>8</v>
      </c>
      <c r="G285" s="2" t="str">
        <f t="shared" si="22"/>
        <v>LIBIOULLE Laurent</v>
      </c>
      <c r="H285" s="2" t="str">
        <f>B284</f>
        <v>ASSUMEL Pierre</v>
      </c>
      <c r="I285" s="36">
        <v>2</v>
      </c>
      <c r="J285" s="37">
        <v>3</v>
      </c>
      <c r="M285" s="52">
        <f t="shared" si="24"/>
        <v>8</v>
      </c>
      <c r="N285" s="2" t="str">
        <f>IF(J285&lt;I285,H285,G285)</f>
        <v>LIBIOULLE Laurent</v>
      </c>
      <c r="O285" s="2" t="str">
        <f>IF(J278&lt;I278,H278,G278)</f>
        <v>SCHWARTZ Denis</v>
      </c>
      <c r="P285" s="36">
        <v>5</v>
      </c>
      <c r="Q285" s="37">
        <v>6</v>
      </c>
      <c r="R285" s="46" t="s">
        <v>412</v>
      </c>
      <c r="T285" s="52">
        <f t="shared" si="25"/>
        <v>8</v>
      </c>
      <c r="U285" s="2" t="str">
        <f>IF(Q285&lt;P285,O285,N285)</f>
        <v>LIBIOULLE Laurent</v>
      </c>
      <c r="V285" s="2" t="str">
        <f>IF(P282&lt;Q282,N282,O282)</f>
        <v>DENIS Thierry</v>
      </c>
      <c r="W285" s="36">
        <v>2</v>
      </c>
      <c r="X285" s="37">
        <v>1</v>
      </c>
      <c r="AA285" s="52">
        <f t="shared" si="26"/>
        <v>8</v>
      </c>
      <c r="AB285" s="2" t="str">
        <f>IF(X285&lt;W285,V285,U285)</f>
        <v>DENIS Thierry</v>
      </c>
      <c r="AC285" s="2" t="str">
        <f>IF(X284&lt;W284,V284,U284)</f>
        <v>VILLENEUVE Jacqueline</v>
      </c>
      <c r="AD285" s="36">
        <v>4</v>
      </c>
      <c r="AE285" s="37">
        <v>6</v>
      </c>
      <c r="AH285" s="15">
        <f t="shared" si="21"/>
        <v>24</v>
      </c>
      <c r="AI285" s="4" t="str">
        <f>IF(AD281&lt;AE281,AB281,AC281)</f>
        <v>VILLENEUVE Didier</v>
      </c>
    </row>
    <row r="286" spans="1:35" ht="16" hidden="1" customHeight="1" thickBot="1">
      <c r="A286" s="103">
        <v>27</v>
      </c>
      <c r="B286" s="129" t="s">
        <v>153</v>
      </c>
      <c r="D286" s="129">
        <v>219</v>
      </c>
      <c r="G286" s="46"/>
      <c r="H286" s="46"/>
      <c r="I286" s="78"/>
      <c r="J286" s="78"/>
      <c r="N286" s="46"/>
      <c r="O286" s="46"/>
      <c r="P286" s="78"/>
      <c r="Q286" s="78"/>
      <c r="U286" s="46"/>
      <c r="V286" s="46"/>
      <c r="W286" s="78"/>
      <c r="X286" s="78"/>
      <c r="AB286" s="46"/>
      <c r="AC286" s="46"/>
      <c r="AD286" s="78"/>
      <c r="AE286" s="78"/>
      <c r="AH286" s="15">
        <f t="shared" si="21"/>
        <v>25</v>
      </c>
      <c r="AI286" s="4" t="str">
        <f>IF(AD282&gt;AE282,AB282,AC282)</f>
        <v>DUMAS Geneviève</v>
      </c>
    </row>
    <row r="287" spans="1:35" ht="15" hidden="1" thickBot="1">
      <c r="A287" s="103">
        <v>28</v>
      </c>
      <c r="B287" s="129" t="s">
        <v>65</v>
      </c>
      <c r="D287" s="129">
        <v>218</v>
      </c>
      <c r="G287" s="46"/>
      <c r="H287" s="46"/>
      <c r="I287" s="78"/>
      <c r="J287" s="78"/>
      <c r="N287" s="46"/>
      <c r="O287" s="46"/>
      <c r="P287" s="78"/>
      <c r="Q287" s="78"/>
      <c r="U287" s="46"/>
      <c r="V287" s="46"/>
      <c r="W287" s="78"/>
      <c r="X287" s="78"/>
      <c r="AB287" s="3" t="s">
        <v>119</v>
      </c>
      <c r="AC287" s="45" t="str">
        <f>IF(AD278&gt;AE278,AB278,AC278)</f>
        <v>JUNG Serge</v>
      </c>
      <c r="AD287" s="78"/>
      <c r="AE287" s="78"/>
      <c r="AH287" s="15">
        <f t="shared" si="21"/>
        <v>26</v>
      </c>
      <c r="AI287" s="4" t="str">
        <f>IF(AD282&gt;AE282,AC282,AB282)</f>
        <v>MÉDIONI Thierry</v>
      </c>
    </row>
    <row r="288" spans="1:35" hidden="1">
      <c r="A288" s="103">
        <v>29</v>
      </c>
      <c r="B288" s="129" t="s">
        <v>43</v>
      </c>
      <c r="D288" s="129">
        <v>217</v>
      </c>
      <c r="G288" s="46"/>
      <c r="H288" s="46"/>
      <c r="I288" s="78"/>
      <c r="J288" s="78"/>
      <c r="N288" s="46"/>
      <c r="O288" s="46"/>
      <c r="P288" s="78"/>
      <c r="Q288" s="78"/>
      <c r="U288" s="46"/>
      <c r="V288" s="46"/>
      <c r="W288" s="78"/>
      <c r="X288" s="78"/>
      <c r="AB288" s="46"/>
      <c r="AC288" s="46"/>
      <c r="AD288" s="78"/>
      <c r="AE288" s="78"/>
      <c r="AH288" s="15">
        <f t="shared" si="21"/>
        <v>27</v>
      </c>
      <c r="AI288" s="4" t="str">
        <f>IF(AD283&gt;AE283,AB283,AC283)</f>
        <v>FOURY Jean-Jacques</v>
      </c>
    </row>
    <row r="289" spans="1:35" hidden="1">
      <c r="A289" s="103">
        <v>30</v>
      </c>
      <c r="B289" s="129" t="s">
        <v>382</v>
      </c>
      <c r="D289" s="129">
        <v>216</v>
      </c>
      <c r="G289" s="46"/>
      <c r="H289" s="46"/>
      <c r="I289" s="78"/>
      <c r="J289" s="78"/>
      <c r="N289" s="46"/>
      <c r="O289" s="46"/>
      <c r="P289" s="78"/>
      <c r="Q289" s="78"/>
      <c r="U289" s="46"/>
      <c r="V289" s="46"/>
      <c r="W289" s="78"/>
      <c r="X289" s="78"/>
      <c r="AB289" s="46"/>
      <c r="AC289" s="46"/>
      <c r="AD289" s="78"/>
      <c r="AE289" s="78"/>
      <c r="AH289" s="15">
        <f t="shared" si="21"/>
        <v>28</v>
      </c>
      <c r="AI289" s="4" t="str">
        <f>IF(AD283&gt;AE283,AC283,AB283)</f>
        <v>SCHWARTZ Denis</v>
      </c>
    </row>
    <row r="290" spans="1:35" ht="15" thickBot="1">
      <c r="A290" s="103">
        <v>31</v>
      </c>
      <c r="B290" s="129" t="s">
        <v>112</v>
      </c>
      <c r="D290" s="129">
        <v>215</v>
      </c>
      <c r="G290" s="46"/>
      <c r="H290" s="46"/>
      <c r="I290" s="78"/>
      <c r="J290" s="78"/>
      <c r="P290" s="78"/>
      <c r="Q290" s="78"/>
      <c r="U290" s="46"/>
      <c r="V290" s="46"/>
      <c r="W290" s="78"/>
      <c r="X290" s="78"/>
      <c r="AB290" s="46"/>
      <c r="AC290" s="46"/>
      <c r="AD290" s="78"/>
      <c r="AE290" s="78"/>
      <c r="AH290" s="15">
        <f t="shared" si="21"/>
        <v>29</v>
      </c>
      <c r="AI290" s="4" t="str">
        <f>IF(AD284&gt;AE284,AB284,AC284)</f>
        <v>LIBIOULLE Laurent</v>
      </c>
    </row>
    <row r="291" spans="1:35" ht="15" thickBot="1">
      <c r="A291" s="103">
        <v>32</v>
      </c>
      <c r="B291" s="129" t="s">
        <v>401</v>
      </c>
      <c r="D291" s="129">
        <v>208</v>
      </c>
      <c r="G291" s="76" t="s">
        <v>7</v>
      </c>
      <c r="H291" s="77" t="s">
        <v>118</v>
      </c>
      <c r="I291" s="78"/>
      <c r="J291" s="78"/>
      <c r="N291" s="76" t="s">
        <v>7</v>
      </c>
      <c r="O291" s="77" t="s">
        <v>115</v>
      </c>
      <c r="P291" s="78"/>
      <c r="Q291" s="78"/>
      <c r="U291" s="76" t="s">
        <v>7</v>
      </c>
      <c r="V291" s="77" t="s">
        <v>116</v>
      </c>
      <c r="W291" s="78"/>
      <c r="X291" s="78"/>
      <c r="AB291" s="76" t="s">
        <v>7</v>
      </c>
      <c r="AC291" s="77" t="s">
        <v>117</v>
      </c>
      <c r="AD291" s="78"/>
      <c r="AE291" s="78"/>
      <c r="AH291" s="15">
        <f t="shared" si="21"/>
        <v>30</v>
      </c>
      <c r="AI291" s="4" t="str">
        <f>IF(AD284&gt;AE284,AC284,AB284)</f>
        <v>ROUSSEL Pascal</v>
      </c>
    </row>
    <row r="292" spans="1:35" ht="15" thickBot="1">
      <c r="A292" s="103">
        <v>33</v>
      </c>
      <c r="B292" s="129" t="s">
        <v>393</v>
      </c>
      <c r="D292" s="129">
        <v>206</v>
      </c>
      <c r="G292" s="3" t="s">
        <v>0</v>
      </c>
      <c r="H292" s="3" t="s">
        <v>1</v>
      </c>
      <c r="I292" s="33" t="s">
        <v>2</v>
      </c>
      <c r="J292" s="40" t="s">
        <v>3</v>
      </c>
      <c r="N292" s="3" t="s">
        <v>0</v>
      </c>
      <c r="O292" s="3" t="s">
        <v>1</v>
      </c>
      <c r="P292" s="32" t="s">
        <v>2</v>
      </c>
      <c r="Q292" s="33" t="s">
        <v>3</v>
      </c>
      <c r="U292" s="87" t="s">
        <v>0</v>
      </c>
      <c r="V292" s="87" t="s">
        <v>1</v>
      </c>
      <c r="W292" s="88" t="s">
        <v>2</v>
      </c>
      <c r="X292" s="89" t="s">
        <v>3</v>
      </c>
      <c r="AB292" s="87" t="s">
        <v>0</v>
      </c>
      <c r="AC292" s="87" t="s">
        <v>1</v>
      </c>
      <c r="AD292" s="88" t="s">
        <v>2</v>
      </c>
      <c r="AE292" s="89" t="s">
        <v>3</v>
      </c>
      <c r="AH292" s="15">
        <f t="shared" si="21"/>
        <v>31</v>
      </c>
      <c r="AI292" s="4" t="str">
        <f>IF(AD285&gt;AE285,AB285,AC285)</f>
        <v>VILLENEUVE Jacqueline</v>
      </c>
    </row>
    <row r="293" spans="1:35">
      <c r="A293" s="103">
        <v>34</v>
      </c>
      <c r="B293" s="129" t="s">
        <v>197</v>
      </c>
      <c r="D293" s="129">
        <v>205</v>
      </c>
      <c r="G293" s="1"/>
      <c r="H293" s="1"/>
      <c r="I293" s="35"/>
      <c r="J293" s="41"/>
      <c r="N293" s="1"/>
      <c r="O293" s="1"/>
      <c r="P293" s="34"/>
      <c r="Q293" s="35"/>
      <c r="U293" s="90"/>
      <c r="V293" s="91"/>
      <c r="W293" s="92"/>
      <c r="X293" s="93"/>
      <c r="AB293" s="90"/>
      <c r="AC293" s="91"/>
      <c r="AD293" s="92"/>
      <c r="AE293" s="93"/>
      <c r="AH293" s="15">
        <f t="shared" si="21"/>
        <v>32</v>
      </c>
      <c r="AI293" s="4" t="str">
        <f>IF(AD285&gt;AE285,AC285,AB285)</f>
        <v>DENIS Thierry</v>
      </c>
    </row>
    <row r="294" spans="1:35">
      <c r="A294" s="103">
        <v>35</v>
      </c>
      <c r="B294" s="129" t="s">
        <v>406</v>
      </c>
      <c r="D294" s="129">
        <v>204</v>
      </c>
      <c r="F294" s="52">
        <v>1</v>
      </c>
      <c r="G294" s="1" t="str">
        <f t="shared" ref="G294:G301" si="27">B292</f>
        <v>GAVAUDAN Nicole</v>
      </c>
      <c r="H294" s="1" t="str">
        <f>B307</f>
        <v>GUYOT Julien</v>
      </c>
      <c r="I294" s="35">
        <v>11</v>
      </c>
      <c r="J294" s="41">
        <v>0</v>
      </c>
      <c r="M294" s="52">
        <v>1</v>
      </c>
      <c r="N294" s="7" t="str">
        <f>IF(I294&gt;J294,G294,H294)</f>
        <v>GAVAUDAN Nicole</v>
      </c>
      <c r="O294" s="7" t="str">
        <f>IF(I301&gt;J301,G301,H301)</f>
        <v>RADIC Sylvie</v>
      </c>
      <c r="P294" s="34">
        <v>7</v>
      </c>
      <c r="Q294" s="35">
        <v>3</v>
      </c>
      <c r="T294" s="52">
        <v>1</v>
      </c>
      <c r="U294" s="7" t="str">
        <f>IF(P294&gt;Q294,N294,O294)</f>
        <v>GAVAUDAN Nicole</v>
      </c>
      <c r="V294" s="7" t="str">
        <f>IF(P297&gt;Q297,N297,O297)</f>
        <v>ESCALLON Danielle</v>
      </c>
      <c r="W294" s="116">
        <v>2</v>
      </c>
      <c r="X294" s="44">
        <v>4</v>
      </c>
      <c r="AA294" s="52">
        <v>1</v>
      </c>
      <c r="AB294" s="7" t="str">
        <f>IF(W294&gt;X294,U294,V294)</f>
        <v>ESCALLON Danielle</v>
      </c>
      <c r="AC294" s="7" t="str">
        <f>IF(W295&gt;X295,U295,V295)</f>
        <v>VANNIÈRE Robert</v>
      </c>
      <c r="AD294" s="43">
        <v>1</v>
      </c>
      <c r="AE294" s="95">
        <v>5</v>
      </c>
      <c r="AH294" s="15">
        <f t="shared" si="21"/>
        <v>33</v>
      </c>
      <c r="AI294" s="4" t="str">
        <f>IF(AD294&gt;AE294,AB294,AC294)</f>
        <v>VANNIÈRE Robert</v>
      </c>
    </row>
    <row r="295" spans="1:35">
      <c r="A295" s="103">
        <v>36</v>
      </c>
      <c r="B295" s="129" t="s">
        <v>474</v>
      </c>
      <c r="D295" s="129">
        <v>197</v>
      </c>
      <c r="F295" s="52">
        <f>F294+1</f>
        <v>2</v>
      </c>
      <c r="G295" s="1" t="str">
        <f t="shared" si="27"/>
        <v>KABALISA Myriam</v>
      </c>
      <c r="H295" s="1" t="str">
        <f>B306</f>
        <v>KABALISA Timeo</v>
      </c>
      <c r="I295" s="35">
        <v>12</v>
      </c>
      <c r="J295" s="41">
        <v>0</v>
      </c>
      <c r="M295" s="52">
        <f>M294+1</f>
        <v>2</v>
      </c>
      <c r="N295" s="7" t="str">
        <f>IF(I295&gt;J295,G295,H295)</f>
        <v>KABALISA Myriam</v>
      </c>
      <c r="O295" s="7" t="str">
        <f>IF(I300&gt;J300,G300,H300)</f>
        <v>VANNIÈRE Robert</v>
      </c>
      <c r="P295" s="34">
        <v>3</v>
      </c>
      <c r="Q295" s="35">
        <v>5</v>
      </c>
      <c r="T295" s="52">
        <f>T294+1</f>
        <v>2</v>
      </c>
      <c r="U295" s="7" t="str">
        <f>IF(P295&gt;Q295,N295,O295)</f>
        <v>VANNIÈRE Robert</v>
      </c>
      <c r="V295" s="7" t="str">
        <f>IF(P296&gt;Q296,N296,O296)</f>
        <v>VOILLET Sophie</v>
      </c>
      <c r="W295" s="43">
        <v>6</v>
      </c>
      <c r="X295" s="44">
        <v>2</v>
      </c>
      <c r="AA295" s="52">
        <f>AA294+1</f>
        <v>2</v>
      </c>
      <c r="AB295" s="1" t="str">
        <f>IF(X295&lt;W295,V295,U295)</f>
        <v>VOILLET Sophie</v>
      </c>
      <c r="AC295" s="1" t="str">
        <f>IF(X294&lt;W294,V294,U294)</f>
        <v>GAVAUDAN Nicole</v>
      </c>
      <c r="AD295" s="34">
        <v>5</v>
      </c>
      <c r="AE295" s="97">
        <v>4</v>
      </c>
      <c r="AH295" s="15">
        <f t="shared" si="21"/>
        <v>34</v>
      </c>
      <c r="AI295" s="4" t="str">
        <f>IF(AD294&gt;AE294,AC294,AB294)</f>
        <v>ESCALLON Danielle</v>
      </c>
    </row>
    <row r="296" spans="1:35">
      <c r="A296" s="103">
        <v>37</v>
      </c>
      <c r="B296" s="129" t="s">
        <v>356</v>
      </c>
      <c r="D296" s="129">
        <v>196</v>
      </c>
      <c r="F296" s="52">
        <f t="shared" ref="F296:F301" si="28">F295+1</f>
        <v>3</v>
      </c>
      <c r="G296" s="1" t="str">
        <f t="shared" si="27"/>
        <v>HUMBERT Marie-Thérèse</v>
      </c>
      <c r="H296" s="1" t="str">
        <f>B305</f>
        <v>MOKUJELIA Martine</v>
      </c>
      <c r="I296" s="35">
        <v>9</v>
      </c>
      <c r="J296" s="41">
        <v>5</v>
      </c>
      <c r="M296" s="52">
        <f t="shared" ref="M296:M301" si="29">M295+1</f>
        <v>3</v>
      </c>
      <c r="N296" s="7" t="str">
        <f>IF(I296&gt;J296,G296,H296)</f>
        <v>HUMBERT Marie-Thérèse</v>
      </c>
      <c r="O296" s="7" t="str">
        <f>IF(I299&gt;J299,G299,H299)</f>
        <v>VOILLET Sophie</v>
      </c>
      <c r="P296" s="34">
        <v>3</v>
      </c>
      <c r="Q296" s="35">
        <v>9</v>
      </c>
      <c r="T296" s="52">
        <f t="shared" ref="T296:T298" si="30">T295+1</f>
        <v>3</v>
      </c>
      <c r="U296" s="1" t="str">
        <f>IF(Q296&lt;P296,O296,N296)</f>
        <v>HUMBERT Marie-Thérèse</v>
      </c>
      <c r="V296" s="1" t="str">
        <f>IF(Q295&lt;P295,O295,N295)</f>
        <v>KABALISA Myriam</v>
      </c>
      <c r="W296" s="34">
        <v>4</v>
      </c>
      <c r="X296" s="35">
        <v>5</v>
      </c>
      <c r="AA296" s="52">
        <f t="shared" ref="AA296:AA299" si="31">AA295+1</f>
        <v>3</v>
      </c>
      <c r="AB296" s="1" t="str">
        <f>IF(W296&gt;X296,U296,V296)</f>
        <v>KABALISA Myriam</v>
      </c>
      <c r="AC296" s="1" t="str">
        <f>IF(W297&gt;X297,U297,V297)</f>
        <v>DE LA CORBIÈRE Geneviève</v>
      </c>
      <c r="AD296" s="34">
        <v>7</v>
      </c>
      <c r="AE296" s="97">
        <v>2</v>
      </c>
      <c r="AH296" s="15">
        <f t="shared" si="21"/>
        <v>35</v>
      </c>
      <c r="AI296" s="4" t="str">
        <f>IF(AD295&gt;AE295,AB295,AC295)</f>
        <v>VOILLET Sophie</v>
      </c>
    </row>
    <row r="297" spans="1:35">
      <c r="A297" s="103">
        <v>38</v>
      </c>
      <c r="B297" s="129" t="s">
        <v>392</v>
      </c>
      <c r="D297" s="129">
        <v>196</v>
      </c>
      <c r="F297" s="52">
        <f t="shared" si="28"/>
        <v>4</v>
      </c>
      <c r="G297" s="1" t="str">
        <f t="shared" si="27"/>
        <v>DE LA CORBIÈRE Geneviève</v>
      </c>
      <c r="H297" s="1" t="str">
        <f>B304</f>
        <v>GRAOUDI Mehdi</v>
      </c>
      <c r="I297" s="35">
        <v>8</v>
      </c>
      <c r="J297" s="41">
        <v>0</v>
      </c>
      <c r="M297" s="52">
        <f t="shared" si="29"/>
        <v>4</v>
      </c>
      <c r="N297" s="7" t="str">
        <f>IF(I297&gt;J297,G297,H297)</f>
        <v>DE LA CORBIÈRE Geneviève</v>
      </c>
      <c r="O297" s="7" t="str">
        <f>IF(I298&gt;J298,G298,H298)</f>
        <v>ESCALLON Danielle</v>
      </c>
      <c r="P297" s="34">
        <v>3</v>
      </c>
      <c r="Q297" s="35">
        <v>6</v>
      </c>
      <c r="T297" s="52">
        <f t="shared" si="30"/>
        <v>4</v>
      </c>
      <c r="U297" s="1" t="str">
        <f>IF(Q297&lt;P297,O297,N297)</f>
        <v>DE LA CORBIÈRE Geneviève</v>
      </c>
      <c r="V297" s="1" t="str">
        <f>IF(Q294&lt;P294,O294,N294)</f>
        <v>RADIC Sylvie</v>
      </c>
      <c r="W297" s="34">
        <v>8</v>
      </c>
      <c r="X297" s="35">
        <v>4</v>
      </c>
      <c r="AA297" s="52">
        <f t="shared" si="31"/>
        <v>4</v>
      </c>
      <c r="AB297" s="1" t="str">
        <f>IF(X297&lt;W297,V297,U297)</f>
        <v>RADIC Sylvie</v>
      </c>
      <c r="AC297" s="1" t="str">
        <f>IF(X296&lt;W296,V296,U296)</f>
        <v>HUMBERT Marie-Thérèse</v>
      </c>
      <c r="AD297" s="34">
        <v>5</v>
      </c>
      <c r="AE297" s="97">
        <v>4</v>
      </c>
      <c r="AH297" s="15">
        <f t="shared" si="21"/>
        <v>36</v>
      </c>
      <c r="AI297" s="4" t="str">
        <f>IF(AD295&gt;AE295,AC295,AB295)</f>
        <v>GAVAUDAN Nicole</v>
      </c>
    </row>
    <row r="298" spans="1:35">
      <c r="A298" s="103">
        <v>39</v>
      </c>
      <c r="B298" s="129" t="s">
        <v>380</v>
      </c>
      <c r="D298" s="129">
        <v>194</v>
      </c>
      <c r="F298" s="52">
        <f t="shared" si="28"/>
        <v>5</v>
      </c>
      <c r="G298" s="1" t="str">
        <f t="shared" si="27"/>
        <v>ESCALLON Danielle</v>
      </c>
      <c r="H298" s="1" t="str">
        <f>B303</f>
        <v>TISSOT Jean-Pierre</v>
      </c>
      <c r="I298" s="35">
        <v>8</v>
      </c>
      <c r="J298" s="41">
        <v>3</v>
      </c>
      <c r="M298" s="52">
        <f t="shared" si="29"/>
        <v>5</v>
      </c>
      <c r="N298" s="1" t="str">
        <f>IF(J298&lt;I298,H298,G298)</f>
        <v>TISSOT Jean-Pierre</v>
      </c>
      <c r="O298" s="1" t="str">
        <f>IF(J297&lt;I297,H297,G297)</f>
        <v>GRAOUDI Mehdi</v>
      </c>
      <c r="P298" s="34">
        <v>5</v>
      </c>
      <c r="Q298" s="35">
        <v>8</v>
      </c>
      <c r="T298" s="52">
        <f t="shared" si="30"/>
        <v>5</v>
      </c>
      <c r="U298" s="1" t="str">
        <f>IF(P298&gt;Q298,N298,O298)</f>
        <v>GRAOUDI Mehdi</v>
      </c>
      <c r="V298" s="1" t="str">
        <f>IF(P301&gt;Q301,N301,O301)</f>
        <v>BÉRAUD Jean-Pierre</v>
      </c>
      <c r="W298" s="34">
        <v>0</v>
      </c>
      <c r="X298" s="35">
        <v>10</v>
      </c>
      <c r="AA298" s="52">
        <f t="shared" si="31"/>
        <v>5</v>
      </c>
      <c r="AB298" s="1" t="str">
        <f>IF(W298&gt;X298,U298,V298)</f>
        <v>BÉRAUD Jean-Pierre</v>
      </c>
      <c r="AC298" s="1" t="str">
        <f>IF(W299&gt;X299,U299,V299)</f>
        <v>MARTIN Marie-Colette</v>
      </c>
      <c r="AD298" s="34">
        <v>4</v>
      </c>
      <c r="AE298" s="97">
        <v>8</v>
      </c>
      <c r="AH298" s="15">
        <f t="shared" si="21"/>
        <v>37</v>
      </c>
      <c r="AI298" s="4" t="str">
        <f>IF(AD296&gt;AE296,AB296,AC296)</f>
        <v>KABALISA Myriam</v>
      </c>
    </row>
    <row r="299" spans="1:35">
      <c r="A299" s="103">
        <v>40</v>
      </c>
      <c r="B299" s="129" t="s">
        <v>471</v>
      </c>
      <c r="D299" s="129">
        <v>192</v>
      </c>
      <c r="F299" s="52">
        <f t="shared" si="28"/>
        <v>6</v>
      </c>
      <c r="G299" s="1" t="str">
        <f t="shared" si="27"/>
        <v>VOILLET Sophie</v>
      </c>
      <c r="H299" s="1" t="str">
        <f>B302</f>
        <v>MARTIN Marie-Colette</v>
      </c>
      <c r="I299" s="35">
        <v>9</v>
      </c>
      <c r="J299" s="41">
        <v>3</v>
      </c>
      <c r="M299" s="52">
        <f t="shared" si="29"/>
        <v>6</v>
      </c>
      <c r="N299" s="1" t="str">
        <f>IF(J299&lt;I299,H299,G299)</f>
        <v>MARTIN Marie-Colette</v>
      </c>
      <c r="O299" s="1" t="str">
        <f>IF(J296&lt;I296,H296,G296)</f>
        <v>MOKUJELIA Martine</v>
      </c>
      <c r="P299" s="34">
        <v>10</v>
      </c>
      <c r="Q299" s="35">
        <v>7</v>
      </c>
      <c r="T299" s="46">
        <v>6</v>
      </c>
      <c r="U299" s="1" t="str">
        <f>IF(P299&gt;Q299,N299,O299)</f>
        <v>MARTIN Marie-Colette</v>
      </c>
      <c r="V299" s="1" t="str">
        <f>IF(Q300&gt;P300,O300,N300)</f>
        <v>BRET Sébastien</v>
      </c>
      <c r="W299" s="34">
        <v>8</v>
      </c>
      <c r="X299" s="35">
        <v>4</v>
      </c>
      <c r="AA299" s="52">
        <f t="shared" si="31"/>
        <v>6</v>
      </c>
      <c r="AB299" s="1" t="str">
        <f>IF(X299&lt;W299,V299,U299)</f>
        <v>BRET Sébastien</v>
      </c>
      <c r="AC299" s="1" t="str">
        <f>IF(X298&lt;W298,V298,U298)</f>
        <v>GRAOUDI Mehdi</v>
      </c>
      <c r="AD299" s="34">
        <v>9</v>
      </c>
      <c r="AE299" s="97">
        <v>3</v>
      </c>
      <c r="AH299" s="15">
        <f t="shared" si="21"/>
        <v>38</v>
      </c>
      <c r="AI299" s="4" t="str">
        <f>IF(AD296&gt;AE296,AC296,AB296)</f>
        <v>DE LA CORBIÈRE Geneviève</v>
      </c>
    </row>
    <row r="300" spans="1:35">
      <c r="A300" s="103">
        <v>41</v>
      </c>
      <c r="B300" s="129" t="s">
        <v>402</v>
      </c>
      <c r="D300" s="129">
        <v>180</v>
      </c>
      <c r="F300" s="52">
        <f t="shared" si="28"/>
        <v>7</v>
      </c>
      <c r="G300" s="1" t="str">
        <f t="shared" si="27"/>
        <v>VANNIÈRE Robert</v>
      </c>
      <c r="H300" s="1" t="str">
        <f>B301</f>
        <v>BRET Sébastien</v>
      </c>
      <c r="I300" s="35">
        <v>9</v>
      </c>
      <c r="J300" s="41">
        <v>1</v>
      </c>
      <c r="M300" s="52">
        <f t="shared" si="29"/>
        <v>7</v>
      </c>
      <c r="N300" s="1" t="str">
        <f>IF(J300&lt;I300,H300,G300)</f>
        <v>BRET Sébastien</v>
      </c>
      <c r="O300" s="1" t="str">
        <f>IF(J295&lt;I295,H295,G295)</f>
        <v>KABALISA Timeo</v>
      </c>
      <c r="P300" s="34">
        <v>7</v>
      </c>
      <c r="Q300" s="35">
        <v>2</v>
      </c>
      <c r="T300" s="52">
        <f t="shared" ref="T300:T301" si="32">T299+1</f>
        <v>7</v>
      </c>
      <c r="U300" s="1" t="str">
        <f>IF(Q300&lt;P300,O300,N300)</f>
        <v>KABALISA Timeo</v>
      </c>
      <c r="V300" s="1" t="str">
        <f>IF(P299&lt;Q299,N299,O299)</f>
        <v>MOKUJELIA Martine</v>
      </c>
      <c r="W300" s="34">
        <v>6</v>
      </c>
      <c r="X300" s="35">
        <v>8</v>
      </c>
      <c r="AA300" s="52">
        <v>7</v>
      </c>
      <c r="AB300" s="1" t="str">
        <f>IF(W300&gt;X300,U300,V300)</f>
        <v>MOKUJELIA Martine</v>
      </c>
      <c r="AC300" s="1" t="str">
        <f>IF(W301&gt;X301,U301,V301)</f>
        <v>TISSOT Jean-Pierre</v>
      </c>
      <c r="AD300" s="34">
        <v>3</v>
      </c>
      <c r="AE300" s="97">
        <v>5</v>
      </c>
      <c r="AH300" s="15">
        <f t="shared" si="21"/>
        <v>39</v>
      </c>
      <c r="AI300" s="4" t="str">
        <f>IF(AD297&gt;AE297,AB297,AC297)</f>
        <v>RADIC Sylvie</v>
      </c>
    </row>
    <row r="301" spans="1:35" ht="15" thickBot="1">
      <c r="A301" s="103">
        <v>42</v>
      </c>
      <c r="B301" s="129" t="s">
        <v>264</v>
      </c>
      <c r="D301" s="129">
        <v>175</v>
      </c>
      <c r="F301" s="52">
        <f t="shared" si="28"/>
        <v>8</v>
      </c>
      <c r="G301" s="2" t="str">
        <f t="shared" si="27"/>
        <v>BÉRAUD Jean-Pierre</v>
      </c>
      <c r="H301" s="2" t="str">
        <f>B300</f>
        <v>RADIC Sylvie</v>
      </c>
      <c r="I301" s="37">
        <v>3</v>
      </c>
      <c r="J301" s="42">
        <v>10</v>
      </c>
      <c r="M301" s="52">
        <f t="shared" si="29"/>
        <v>8</v>
      </c>
      <c r="N301" s="2" t="str">
        <f>IF(J301&lt;I301,H301,G301)</f>
        <v>BÉRAUD Jean-Pierre</v>
      </c>
      <c r="O301" s="2" t="str">
        <f>IF(J294&lt;I294,H294,G294)</f>
        <v>GUYOT Julien</v>
      </c>
      <c r="P301" s="36">
        <v>4</v>
      </c>
      <c r="Q301" s="37">
        <v>2</v>
      </c>
      <c r="T301" s="52">
        <f t="shared" si="32"/>
        <v>8</v>
      </c>
      <c r="U301" s="2" t="str">
        <f>IF(Q301&lt;P301,O301,N301)</f>
        <v>GUYOT Julien</v>
      </c>
      <c r="V301" s="2" t="str">
        <f>IF(P298&lt;Q298,N298,O298)</f>
        <v>TISSOT Jean-Pierre</v>
      </c>
      <c r="W301" s="36">
        <v>4</v>
      </c>
      <c r="X301" s="37">
        <v>10</v>
      </c>
      <c r="AA301" s="52">
        <v>8</v>
      </c>
      <c r="AB301" s="2" t="str">
        <f>IF(X301&lt;W301,V301,U301)</f>
        <v>GUYOT Julien</v>
      </c>
      <c r="AC301" s="2" t="str">
        <f>IF(X300&lt;W300,V300,U300)</f>
        <v>KABALISA Timeo</v>
      </c>
      <c r="AD301" s="98">
        <v>11</v>
      </c>
      <c r="AE301" s="99">
        <v>5</v>
      </c>
      <c r="AH301" s="15">
        <f t="shared" si="21"/>
        <v>40</v>
      </c>
      <c r="AI301" s="4" t="str">
        <f>IF(AD297&lt;AE297,AB297,AC297)</f>
        <v>HUMBERT Marie-Thérèse</v>
      </c>
    </row>
    <row r="302" spans="1:35">
      <c r="A302" s="103">
        <v>43</v>
      </c>
      <c r="B302" s="129" t="s">
        <v>405</v>
      </c>
      <c r="D302" s="129">
        <v>171</v>
      </c>
      <c r="G302" s="46"/>
      <c r="H302" s="46"/>
      <c r="I302" s="78"/>
      <c r="J302" s="78"/>
      <c r="N302" s="46"/>
      <c r="O302" s="46"/>
      <c r="P302" s="78"/>
      <c r="Q302" s="78"/>
      <c r="U302" s="46"/>
      <c r="V302" s="46"/>
      <c r="W302" s="78"/>
      <c r="X302" s="78"/>
      <c r="AB302" s="46"/>
      <c r="AC302" s="46"/>
      <c r="AD302" s="78"/>
      <c r="AE302" s="78"/>
      <c r="AH302" s="15">
        <f t="shared" si="21"/>
        <v>41</v>
      </c>
      <c r="AI302" s="4" t="str">
        <f>IF(AD298&gt;AE298,AB298,AC298)</f>
        <v>MARTIN Marie-Colette</v>
      </c>
    </row>
    <row r="303" spans="1:35" ht="15" thickBot="1">
      <c r="A303" s="103">
        <v>44</v>
      </c>
      <c r="B303" s="129" t="s">
        <v>404</v>
      </c>
      <c r="D303" s="129">
        <v>169</v>
      </c>
      <c r="G303" s="46"/>
      <c r="H303" s="46"/>
      <c r="I303" s="78"/>
      <c r="J303" s="78"/>
      <c r="N303" s="46"/>
      <c r="O303" s="46"/>
      <c r="P303" s="78"/>
      <c r="Q303" s="78"/>
      <c r="U303" s="46"/>
      <c r="V303" s="46"/>
      <c r="W303" s="78"/>
      <c r="X303" s="78"/>
      <c r="AB303" s="46"/>
      <c r="AC303" s="46"/>
      <c r="AD303" s="78"/>
      <c r="AE303" s="78"/>
      <c r="AH303" s="15">
        <f t="shared" si="21"/>
        <v>42</v>
      </c>
      <c r="AI303" s="4" t="str">
        <f>IF(AD298&gt;AE298,AC298,AB298)</f>
        <v>BÉRAUD Jean-Pierre</v>
      </c>
    </row>
    <row r="304" spans="1:35" ht="15" thickBot="1">
      <c r="A304" s="103">
        <v>45</v>
      </c>
      <c r="B304" s="129" t="s">
        <v>396</v>
      </c>
      <c r="D304" s="129">
        <v>160</v>
      </c>
      <c r="G304" s="46"/>
      <c r="H304" s="46"/>
      <c r="I304" s="78"/>
      <c r="J304" s="78"/>
      <c r="N304" s="46"/>
      <c r="O304" s="46"/>
      <c r="P304" s="78"/>
      <c r="Q304" s="78"/>
      <c r="U304" s="46"/>
      <c r="V304" s="46"/>
      <c r="W304" s="78"/>
      <c r="X304" s="78"/>
      <c r="AB304" s="79" t="s">
        <v>119</v>
      </c>
      <c r="AC304" s="80" t="str">
        <f>IF(AD294&gt;AE294,AB294,AC294)</f>
        <v>VANNIÈRE Robert</v>
      </c>
      <c r="AD304" s="78"/>
      <c r="AE304" s="78"/>
      <c r="AH304" s="15">
        <f t="shared" si="21"/>
        <v>43</v>
      </c>
      <c r="AI304" s="4" t="str">
        <f>IF(AD299&gt;AE299,AB299,AC299)</f>
        <v>BRET Sébastien</v>
      </c>
    </row>
    <row r="305" spans="1:35">
      <c r="A305" s="103">
        <v>46</v>
      </c>
      <c r="B305" s="129" t="s">
        <v>394</v>
      </c>
      <c r="D305" s="129">
        <v>150</v>
      </c>
      <c r="G305" s="46"/>
      <c r="H305" s="46"/>
      <c r="I305" s="78"/>
      <c r="J305" s="78"/>
      <c r="N305" s="46"/>
      <c r="O305" s="46"/>
      <c r="P305" s="78"/>
      <c r="Q305" s="78"/>
      <c r="U305" s="46"/>
      <c r="V305" s="46"/>
      <c r="W305" s="78"/>
      <c r="X305" s="78"/>
      <c r="AB305" s="46"/>
      <c r="AC305" s="46"/>
      <c r="AD305" s="78"/>
      <c r="AE305" s="78"/>
      <c r="AH305" s="15">
        <f t="shared" si="21"/>
        <v>44</v>
      </c>
      <c r="AI305" s="4" t="str">
        <f>IF(AD299&gt;AE299,AC299,AB299)</f>
        <v>GRAOUDI Mehdi</v>
      </c>
    </row>
    <row r="306" spans="1:35" ht="15" thickBot="1">
      <c r="A306" s="103">
        <v>47</v>
      </c>
      <c r="B306" s="129" t="s">
        <v>365</v>
      </c>
      <c r="D306" s="129">
        <v>148</v>
      </c>
      <c r="G306" s="46"/>
      <c r="H306" s="46"/>
      <c r="I306" s="78"/>
      <c r="J306" s="78"/>
      <c r="P306" s="78"/>
      <c r="Q306" s="78"/>
      <c r="W306" s="78"/>
      <c r="X306" s="78"/>
      <c r="AB306" s="46"/>
      <c r="AC306" s="46"/>
      <c r="AD306" s="78"/>
      <c r="AE306" s="78"/>
      <c r="AH306" s="15">
        <f t="shared" si="21"/>
        <v>45</v>
      </c>
      <c r="AI306" s="4" t="str">
        <f>IF(AD300&gt;AE300,AB300,AC300)</f>
        <v>TISSOT Jean-Pierre</v>
      </c>
    </row>
    <row r="307" spans="1:35" ht="15" thickBot="1">
      <c r="A307" s="103">
        <v>48</v>
      </c>
      <c r="B307" t="s">
        <v>407</v>
      </c>
      <c r="D307" s="13">
        <v>139</v>
      </c>
      <c r="G307" s="83" t="s">
        <v>284</v>
      </c>
      <c r="H307" s="84" t="s">
        <v>118</v>
      </c>
      <c r="I307" s="78"/>
      <c r="J307" s="78"/>
      <c r="N307" s="83" t="s">
        <v>284</v>
      </c>
      <c r="O307" s="84" t="s">
        <v>115</v>
      </c>
      <c r="P307" s="78"/>
      <c r="Q307" s="78"/>
      <c r="U307" s="83" t="s">
        <v>284</v>
      </c>
      <c r="V307" s="84" t="s">
        <v>116</v>
      </c>
      <c r="W307" s="78"/>
      <c r="X307" s="78"/>
      <c r="AB307" s="83" t="s">
        <v>284</v>
      </c>
      <c r="AC307" s="84" t="s">
        <v>117</v>
      </c>
      <c r="AD307" s="78"/>
      <c r="AE307" s="78"/>
      <c r="AH307" s="15">
        <f t="shared" si="21"/>
        <v>46</v>
      </c>
      <c r="AI307" s="4" t="str">
        <f>IF(AD300&gt;AE300,AC300,AB300)</f>
        <v>MOKUJELIA Martine</v>
      </c>
    </row>
    <row r="308" spans="1:35" ht="15" thickBot="1">
      <c r="A308" s="103">
        <v>49</v>
      </c>
      <c r="D308" s="13"/>
      <c r="G308" s="3" t="s">
        <v>0</v>
      </c>
      <c r="H308" s="3" t="s">
        <v>1</v>
      </c>
      <c r="I308" s="33" t="s">
        <v>2</v>
      </c>
      <c r="J308" s="40" t="s">
        <v>3</v>
      </c>
      <c r="N308" s="87" t="s">
        <v>0</v>
      </c>
      <c r="O308" s="87" t="s">
        <v>1</v>
      </c>
      <c r="P308" s="88" t="s">
        <v>2</v>
      </c>
      <c r="Q308" s="89" t="s">
        <v>3</v>
      </c>
      <c r="U308" s="87" t="s">
        <v>0</v>
      </c>
      <c r="V308" s="87" t="s">
        <v>1</v>
      </c>
      <c r="W308" s="88" t="s">
        <v>2</v>
      </c>
      <c r="X308" s="89" t="s">
        <v>3</v>
      </c>
      <c r="AB308" s="87" t="s">
        <v>0</v>
      </c>
      <c r="AC308" s="87" t="s">
        <v>1</v>
      </c>
      <c r="AD308" s="88" t="s">
        <v>2</v>
      </c>
      <c r="AE308" s="89" t="s">
        <v>3</v>
      </c>
      <c r="AH308" s="15">
        <f t="shared" si="21"/>
        <v>47</v>
      </c>
      <c r="AI308" s="4" t="str">
        <f>IF(AD301&gt;AE301,AB301,AC301)</f>
        <v>GUYOT Julien</v>
      </c>
    </row>
    <row r="309" spans="1:35">
      <c r="A309" s="103">
        <v>50</v>
      </c>
      <c r="B309" s="47"/>
      <c r="D309" s="12"/>
      <c r="G309" s="87"/>
      <c r="H309" s="87"/>
      <c r="I309" s="89"/>
      <c r="J309" s="107"/>
      <c r="N309" s="90"/>
      <c r="O309" s="91"/>
      <c r="P309" s="92"/>
      <c r="Q309" s="93"/>
      <c r="U309" s="90"/>
      <c r="V309" s="91"/>
      <c r="W309" s="92"/>
      <c r="X309" s="93"/>
      <c r="AB309" s="90"/>
      <c r="AC309" s="91"/>
      <c r="AD309" s="92"/>
      <c r="AE309" s="93"/>
      <c r="AH309" s="15">
        <f t="shared" si="21"/>
        <v>48</v>
      </c>
      <c r="AI309" s="4" t="str">
        <f>IF(AD301&gt;AE301,AC301,AB301)</f>
        <v>KABALISA Timeo</v>
      </c>
    </row>
    <row r="310" spans="1:35">
      <c r="A310" s="103">
        <v>51</v>
      </c>
      <c r="B310" s="129" t="s">
        <v>397</v>
      </c>
      <c r="D310" s="129">
        <v>193</v>
      </c>
      <c r="F310" s="52">
        <v>1</v>
      </c>
      <c r="G310" s="1">
        <f t="shared" ref="G310:G317" si="33">B308</f>
        <v>0</v>
      </c>
      <c r="H310" s="1">
        <f>B323</f>
        <v>0</v>
      </c>
      <c r="I310" s="35"/>
      <c r="J310" s="41"/>
      <c r="M310" s="52">
        <v>1</v>
      </c>
      <c r="N310" s="7">
        <f>IF(I310&gt;J310,G310,H310)</f>
        <v>0</v>
      </c>
      <c r="O310" s="7">
        <f>IF(I317&gt;J317,G317,H317)</f>
        <v>0</v>
      </c>
      <c r="P310" s="34"/>
      <c r="Q310" s="35"/>
      <c r="T310" s="52">
        <v>1</v>
      </c>
      <c r="U310" s="94">
        <f>IF(P310&gt;Q310,N310,O310)</f>
        <v>0</v>
      </c>
      <c r="V310" s="7">
        <f>IF(P313&gt;Q313,N313,O313)</f>
        <v>0</v>
      </c>
      <c r="W310" s="43"/>
      <c r="X310" s="95"/>
      <c r="AA310" s="52">
        <v>1</v>
      </c>
      <c r="AB310" s="7">
        <f>IF(W310&gt;X310,U310,V310)</f>
        <v>0</v>
      </c>
      <c r="AC310" s="7">
        <f>IF(W311&gt;X311,U311,V311)</f>
        <v>0</v>
      </c>
      <c r="AD310" s="43"/>
      <c r="AE310" s="95"/>
      <c r="AH310" s="15">
        <f t="shared" si="21"/>
        <v>49</v>
      </c>
      <c r="AI310" s="4">
        <f>IF(AD310&gt;AE310,AB310,AC310)</f>
        <v>0</v>
      </c>
    </row>
    <row r="311" spans="1:35">
      <c r="A311" s="103">
        <v>52</v>
      </c>
      <c r="B311" s="47"/>
      <c r="D311" s="111"/>
      <c r="F311" s="52">
        <f>F310+1</f>
        <v>2</v>
      </c>
      <c r="G311" s="1">
        <f t="shared" si="33"/>
        <v>0</v>
      </c>
      <c r="H311" s="1">
        <f>B322</f>
        <v>0</v>
      </c>
      <c r="I311" s="35"/>
      <c r="J311" s="41"/>
      <c r="M311" s="52">
        <f>M310+1</f>
        <v>2</v>
      </c>
      <c r="N311" s="7">
        <f>IF(I311&gt;J311,G311,H311)</f>
        <v>0</v>
      </c>
      <c r="O311" s="7">
        <f>IF(I316&gt;J316,G316,H316)</f>
        <v>0</v>
      </c>
      <c r="P311" s="34"/>
      <c r="Q311" s="35"/>
      <c r="T311" s="52">
        <f>T310+1</f>
        <v>2</v>
      </c>
      <c r="U311" s="94">
        <f>IF(P311&gt;Q311,N311,O311)</f>
        <v>0</v>
      </c>
      <c r="V311" s="7">
        <f>IF(P312&gt;Q312,N312,O312)</f>
        <v>0</v>
      </c>
      <c r="W311" s="43"/>
      <c r="X311" s="95"/>
      <c r="AA311" s="52">
        <f>AA310+1</f>
        <v>2</v>
      </c>
      <c r="AB311" s="1">
        <f>IF(X311&lt;W311,V311,U311)</f>
        <v>0</v>
      </c>
      <c r="AC311" s="1">
        <f>IF(X310&lt;W310,V310,U310)</f>
        <v>0</v>
      </c>
      <c r="AD311" s="34"/>
      <c r="AE311" s="97"/>
      <c r="AH311" s="15">
        <f t="shared" si="21"/>
        <v>50</v>
      </c>
      <c r="AI311" s="4">
        <f>IF(AD310&gt;AE310,AC310,AB310)</f>
        <v>0</v>
      </c>
    </row>
    <row r="312" spans="1:35">
      <c r="A312" s="103">
        <v>53</v>
      </c>
      <c r="D312" s="49"/>
      <c r="F312" s="52">
        <f t="shared" ref="F312:F317" si="34">F311+1</f>
        <v>3</v>
      </c>
      <c r="G312" s="1" t="str">
        <f t="shared" si="33"/>
        <v>GESCHIER Marie-Claire</v>
      </c>
      <c r="H312" s="1">
        <f>B321</f>
        <v>0</v>
      </c>
      <c r="I312" s="35"/>
      <c r="J312" s="41"/>
      <c r="M312" s="52">
        <f t="shared" ref="M312:M317" si="35">M311+1</f>
        <v>3</v>
      </c>
      <c r="N312" s="7">
        <f>IF(I312&gt;J312,G312,H312)</f>
        <v>0</v>
      </c>
      <c r="O312" s="7">
        <f>IF(I315&gt;J315,G315,H315)</f>
        <v>0</v>
      </c>
      <c r="P312" s="34"/>
      <c r="Q312" s="35"/>
      <c r="T312" s="52">
        <f t="shared" ref="T312:T317" si="36">T311+1</f>
        <v>3</v>
      </c>
      <c r="U312" s="96">
        <f>IF(Q312&lt;P312,O312,N312)</f>
        <v>0</v>
      </c>
      <c r="V312" s="1">
        <f>IF(Q311&lt;P311,O311,N311)</f>
        <v>0</v>
      </c>
      <c r="W312" s="34"/>
      <c r="X312" s="97"/>
      <c r="AA312" s="52">
        <f t="shared" ref="AA312:AA315" si="37">AA311+1</f>
        <v>3</v>
      </c>
      <c r="AB312" s="1">
        <f>IF(W312&gt;X312,U312,V312)</f>
        <v>0</v>
      </c>
      <c r="AC312" s="1">
        <f>IF(W313&gt;X313,U313,V313)</f>
        <v>0</v>
      </c>
      <c r="AD312" s="34"/>
      <c r="AE312" s="97"/>
      <c r="AH312" s="15">
        <f t="shared" si="21"/>
        <v>51</v>
      </c>
      <c r="AI312" s="4">
        <f>IF(AD311&gt;AE311,AB311,AC311)</f>
        <v>0</v>
      </c>
    </row>
    <row r="313" spans="1:35">
      <c r="A313" s="103">
        <v>54</v>
      </c>
      <c r="D313" s="49"/>
      <c r="F313" s="52">
        <f t="shared" si="34"/>
        <v>4</v>
      </c>
      <c r="G313" s="1">
        <f t="shared" si="33"/>
        <v>0</v>
      </c>
      <c r="H313" s="1">
        <f>B320</f>
        <v>0</v>
      </c>
      <c r="I313" s="35"/>
      <c r="J313" s="41"/>
      <c r="M313" s="52">
        <f t="shared" si="35"/>
        <v>4</v>
      </c>
      <c r="N313" s="7">
        <f>IF(I313&gt;J313,G313,H313)</f>
        <v>0</v>
      </c>
      <c r="O313" s="7">
        <f>IF(I314&gt;J314,G314,H314)</f>
        <v>0</v>
      </c>
      <c r="P313" s="34"/>
      <c r="Q313" s="35"/>
      <c r="T313" s="52">
        <f t="shared" si="36"/>
        <v>4</v>
      </c>
      <c r="U313" s="96">
        <f>IF(Q313&lt;P313,O313,N313)</f>
        <v>0</v>
      </c>
      <c r="V313" s="1">
        <f>IF(Q310&lt;P310,O310,N310)</f>
        <v>0</v>
      </c>
      <c r="W313" s="34"/>
      <c r="X313" s="97"/>
      <c r="AA313" s="52">
        <f t="shared" si="37"/>
        <v>4</v>
      </c>
      <c r="AB313" s="1">
        <f>IF(X313&lt;W313,V313,U313)</f>
        <v>0</v>
      </c>
      <c r="AC313" s="1">
        <f>IF(X312&lt;W312,V312,U312)</f>
        <v>0</v>
      </c>
      <c r="AD313" s="34"/>
      <c r="AE313" s="97"/>
      <c r="AH313" s="15">
        <f t="shared" si="21"/>
        <v>52</v>
      </c>
      <c r="AI313" s="4">
        <f>IF(AD311&gt;AE311,AC311,AB311)</f>
        <v>0</v>
      </c>
    </row>
    <row r="314" spans="1:35">
      <c r="A314" s="103">
        <v>55</v>
      </c>
      <c r="D314" s="49"/>
      <c r="F314" s="52">
        <f t="shared" si="34"/>
        <v>5</v>
      </c>
      <c r="G314" s="1">
        <f t="shared" si="33"/>
        <v>0</v>
      </c>
      <c r="H314" s="1">
        <f>B319</f>
        <v>0</v>
      </c>
      <c r="I314" s="35"/>
      <c r="J314" s="41"/>
      <c r="M314" s="52">
        <f t="shared" si="35"/>
        <v>5</v>
      </c>
      <c r="N314" s="1">
        <f>IF(J314&lt;I314,H314,G314)</f>
        <v>0</v>
      </c>
      <c r="O314" s="1">
        <f>IF(J313&lt;I313,H313,G313)</f>
        <v>0</v>
      </c>
      <c r="P314" s="34"/>
      <c r="Q314" s="35"/>
      <c r="T314" s="52">
        <f t="shared" si="36"/>
        <v>5</v>
      </c>
      <c r="U314" s="96">
        <f>IF(P314&gt;Q314,N314,O314)</f>
        <v>0</v>
      </c>
      <c r="V314" s="1">
        <f>IF(P317&gt;Q317,N317,O317)</f>
        <v>0</v>
      </c>
      <c r="W314" s="34"/>
      <c r="X314" s="97"/>
      <c r="AA314" s="52">
        <f t="shared" si="37"/>
        <v>5</v>
      </c>
      <c r="AB314" s="1">
        <f>IF(W314&gt;X314,U314,V314)</f>
        <v>0</v>
      </c>
      <c r="AC314" s="1">
        <f>IF(W315&gt;X315,U315,V315)</f>
        <v>0</v>
      </c>
      <c r="AD314" s="34"/>
      <c r="AE314" s="97"/>
      <c r="AH314" s="15">
        <f t="shared" si="21"/>
        <v>53</v>
      </c>
      <c r="AI314" s="4">
        <f>IF(AD312&gt;AE312,AB312,AC312)</f>
        <v>0</v>
      </c>
    </row>
    <row r="315" spans="1:35">
      <c r="A315" s="103">
        <v>56</v>
      </c>
      <c r="D315" s="49"/>
      <c r="F315" s="52">
        <f t="shared" si="34"/>
        <v>6</v>
      </c>
      <c r="G315" s="1">
        <f t="shared" si="33"/>
        <v>0</v>
      </c>
      <c r="H315" s="1">
        <f>B318</f>
        <v>0</v>
      </c>
      <c r="I315" s="35"/>
      <c r="J315" s="41"/>
      <c r="M315" s="52">
        <f t="shared" si="35"/>
        <v>6</v>
      </c>
      <c r="N315" s="1">
        <f>IF(J315&lt;I315,H315,G315)</f>
        <v>0</v>
      </c>
      <c r="O315" s="1" t="str">
        <f>IF(J312&lt;I312,H312,G312)</f>
        <v>GESCHIER Marie-Claire</v>
      </c>
      <c r="P315" s="34"/>
      <c r="Q315" s="35"/>
      <c r="T315" s="52">
        <f t="shared" si="36"/>
        <v>6</v>
      </c>
      <c r="U315" s="96" t="str">
        <f>IF(P315&gt;Q315,N315,O315)</f>
        <v>GESCHIER Marie-Claire</v>
      </c>
      <c r="V315" s="1">
        <f>IF(Q316&gt;P316,O316,N316)</f>
        <v>0</v>
      </c>
      <c r="W315" s="34"/>
      <c r="X315" s="97"/>
      <c r="AA315" s="52">
        <f t="shared" si="37"/>
        <v>6</v>
      </c>
      <c r="AB315" s="1" t="str">
        <f>IF(X315&lt;W315,V315,U315)</f>
        <v>GESCHIER Marie-Claire</v>
      </c>
      <c r="AC315" s="1">
        <f>IF(X314&lt;W314,V314,U314)</f>
        <v>0</v>
      </c>
      <c r="AD315" s="34"/>
      <c r="AE315" s="97"/>
      <c r="AH315" s="15">
        <f t="shared" si="21"/>
        <v>54</v>
      </c>
      <c r="AI315" s="4">
        <f>IF(AD312&gt;AE312,AC312,AB312)</f>
        <v>0</v>
      </c>
    </row>
    <row r="316" spans="1:35">
      <c r="A316" s="103">
        <v>57</v>
      </c>
      <c r="D316" s="49"/>
      <c r="F316" s="52">
        <f t="shared" si="34"/>
        <v>7</v>
      </c>
      <c r="G316" s="1">
        <f t="shared" si="33"/>
        <v>0</v>
      </c>
      <c r="H316" s="1">
        <f>B317</f>
        <v>0</v>
      </c>
      <c r="I316" s="35"/>
      <c r="J316" s="41"/>
      <c r="M316" s="52">
        <f t="shared" si="35"/>
        <v>7</v>
      </c>
      <c r="N316" s="1">
        <f>IF(J316&lt;I316,H316,G316)</f>
        <v>0</v>
      </c>
      <c r="O316" s="1">
        <f>IF(J311&lt;I311,H311,G311)</f>
        <v>0</v>
      </c>
      <c r="P316" s="34"/>
      <c r="Q316" s="35"/>
      <c r="T316" s="52">
        <f t="shared" si="36"/>
        <v>7</v>
      </c>
      <c r="U316" s="1">
        <f>IF(Q316&lt;P316,O316,N316)</f>
        <v>0</v>
      </c>
      <c r="V316" s="1" t="str">
        <f>IF(P315&lt;Q315,N315,O315)</f>
        <v>GESCHIER Marie-Claire</v>
      </c>
      <c r="W316" s="34"/>
      <c r="X316" s="35"/>
      <c r="AA316" s="52">
        <v>7</v>
      </c>
      <c r="AB316" s="1" t="str">
        <f>IF(W316&gt;X316,U316,V316)</f>
        <v>GESCHIER Marie-Claire</v>
      </c>
      <c r="AC316" s="1">
        <f>IF(W317&gt;X317,U317,V317)</f>
        <v>0</v>
      </c>
      <c r="AD316" s="34"/>
      <c r="AE316" s="97"/>
      <c r="AH316" s="15">
        <f t="shared" si="21"/>
        <v>55</v>
      </c>
      <c r="AI316" s="4">
        <f>IF(AD313&gt;AE313,AB313,AC313)</f>
        <v>0</v>
      </c>
    </row>
    <row r="317" spans="1:35" ht="15" thickBot="1">
      <c r="A317" s="103">
        <v>58</v>
      </c>
      <c r="D317" s="49"/>
      <c r="F317" s="52">
        <f t="shared" si="34"/>
        <v>8</v>
      </c>
      <c r="G317" s="2">
        <f t="shared" si="33"/>
        <v>0</v>
      </c>
      <c r="H317" s="2">
        <f>B316</f>
        <v>0</v>
      </c>
      <c r="I317" s="37"/>
      <c r="J317" s="42"/>
      <c r="M317" s="52">
        <f t="shared" si="35"/>
        <v>8</v>
      </c>
      <c r="N317" s="2">
        <f>IF(J317&lt;I317,H317,G317)</f>
        <v>0</v>
      </c>
      <c r="O317" s="2">
        <f>IF(J310&lt;I310,H310,G310)</f>
        <v>0</v>
      </c>
      <c r="P317" s="36"/>
      <c r="Q317" s="37"/>
      <c r="T317" s="52">
        <f t="shared" si="36"/>
        <v>8</v>
      </c>
      <c r="U317" s="2">
        <f>IF(Q317&lt;P317,O317,N317)</f>
        <v>0</v>
      </c>
      <c r="V317" s="2">
        <f>IF(P314&lt;Q314,N314,O314)</f>
        <v>0</v>
      </c>
      <c r="W317" s="36"/>
      <c r="X317" s="37"/>
      <c r="AA317" s="52">
        <v>8</v>
      </c>
      <c r="AB317" s="2">
        <f>IF(X317&lt;W317,V317,U317)</f>
        <v>0</v>
      </c>
      <c r="AC317" s="2">
        <f>IF(X316&lt;W316,V316,U316)</f>
        <v>0</v>
      </c>
      <c r="AD317" s="98"/>
      <c r="AE317" s="99"/>
      <c r="AH317" s="15">
        <f t="shared" si="21"/>
        <v>56</v>
      </c>
      <c r="AI317" s="4">
        <f>IF(AD313&gt;AE313,AC313,AB313)</f>
        <v>0</v>
      </c>
    </row>
    <row r="318" spans="1:35">
      <c r="A318" s="103">
        <v>59</v>
      </c>
      <c r="D318" s="49"/>
      <c r="G318" s="46"/>
      <c r="H318" s="46"/>
      <c r="I318" s="78"/>
      <c r="J318" s="78"/>
      <c r="N318" s="46"/>
      <c r="O318" s="46"/>
      <c r="P318" s="78"/>
      <c r="Q318" s="78"/>
      <c r="U318" s="46"/>
      <c r="V318" s="46"/>
      <c r="W318" s="78"/>
      <c r="X318" s="78"/>
      <c r="AB318" s="104"/>
      <c r="AC318" s="104"/>
      <c r="AD318" s="46"/>
      <c r="AE318" s="46"/>
      <c r="AH318" s="128">
        <f t="shared" si="21"/>
        <v>57</v>
      </c>
      <c r="AI318" s="105">
        <f>IF(AD314&gt;AE314,AB314,AC314)</f>
        <v>0</v>
      </c>
    </row>
    <row r="319" spans="1:35" ht="15" thickBot="1">
      <c r="A319" s="103">
        <v>60</v>
      </c>
      <c r="D319" s="49"/>
      <c r="G319" s="46"/>
      <c r="H319" s="46"/>
      <c r="I319" s="78"/>
      <c r="J319" s="78"/>
      <c r="N319" s="46"/>
      <c r="O319" s="46"/>
      <c r="P319" s="78"/>
      <c r="Q319" s="78"/>
      <c r="U319" s="46" t="s">
        <v>283</v>
      </c>
      <c r="V319" s="46"/>
      <c r="W319" s="78"/>
      <c r="X319" s="78"/>
      <c r="AB319" s="78"/>
      <c r="AC319" s="78"/>
      <c r="AD319" s="46"/>
      <c r="AE319" s="46"/>
      <c r="AH319" s="128">
        <f t="shared" ref="AH319" si="38">AH318+1</f>
        <v>58</v>
      </c>
      <c r="AI319" s="105">
        <f>IF(AD314&gt;AE314,AC314,AB314)</f>
        <v>0</v>
      </c>
    </row>
    <row r="320" spans="1:35" ht="15" thickBot="1">
      <c r="A320" s="103">
        <v>61</v>
      </c>
      <c r="B320" s="13"/>
      <c r="D320" s="49"/>
      <c r="G320" s="46"/>
      <c r="H320" s="46"/>
      <c r="I320" s="78"/>
      <c r="J320" s="78"/>
      <c r="N320" s="46"/>
      <c r="O320" s="46"/>
      <c r="P320" s="78"/>
      <c r="Q320" s="78"/>
      <c r="U320" s="46"/>
      <c r="V320" s="46"/>
      <c r="W320" s="78"/>
      <c r="X320" s="78"/>
      <c r="AB320" s="3" t="s">
        <v>119</v>
      </c>
      <c r="AC320" s="45">
        <f>IF(AD310&gt;AE310,AB310,AC310)</f>
        <v>0</v>
      </c>
      <c r="AD320" s="46"/>
      <c r="AE320" s="46"/>
      <c r="AH320" s="128">
        <f t="shared" ref="AH320" si="39">AH319+1</f>
        <v>59</v>
      </c>
      <c r="AI320" s="105">
        <f>IF(AD315&gt;AE315,AB315,AC315)</f>
        <v>0</v>
      </c>
    </row>
    <row r="321" spans="1:35" ht="15" thickBot="1">
      <c r="A321" s="103">
        <v>62</v>
      </c>
      <c r="B321" s="13"/>
      <c r="D321" s="49"/>
      <c r="G321" s="46"/>
      <c r="H321" s="46"/>
      <c r="I321" s="78"/>
      <c r="J321" s="78"/>
      <c r="N321" s="46"/>
      <c r="O321" s="46"/>
      <c r="P321" s="78"/>
      <c r="Q321" s="78"/>
      <c r="AB321" s="78"/>
      <c r="AC321" s="78"/>
      <c r="AD321" s="46"/>
      <c r="AE321" s="46"/>
      <c r="AH321" s="128">
        <f>AH320+1</f>
        <v>60</v>
      </c>
      <c r="AI321" s="105" t="str">
        <f>IF(AD315&gt;AE315,AC315,AB315)</f>
        <v>GESCHIER Marie-Claire</v>
      </c>
    </row>
    <row r="322" spans="1:35" ht="15" thickBot="1">
      <c r="A322" s="103">
        <v>63</v>
      </c>
      <c r="B322" s="13"/>
      <c r="D322" s="49"/>
      <c r="G322" s="85" t="s">
        <v>4</v>
      </c>
      <c r="H322" s="86" t="s">
        <v>324</v>
      </c>
      <c r="I322" s="78"/>
      <c r="J322" s="78"/>
      <c r="N322" s="85" t="s">
        <v>4</v>
      </c>
      <c r="O322" s="86" t="s">
        <v>325</v>
      </c>
      <c r="U322" s="85" t="s">
        <v>4</v>
      </c>
      <c r="V322" s="86" t="s">
        <v>326</v>
      </c>
      <c r="AB322" s="85" t="s">
        <v>4</v>
      </c>
      <c r="AC322" s="86" t="s">
        <v>117</v>
      </c>
      <c r="AD322" s="78"/>
      <c r="AE322" s="78"/>
      <c r="AH322" s="128">
        <f t="shared" ref="AH322:AH325" si="40">AH321+1</f>
        <v>61</v>
      </c>
      <c r="AI322" s="105">
        <f>IF(AD316&gt;AE316,AB316,AC316)</f>
        <v>0</v>
      </c>
    </row>
    <row r="323" spans="1:35" ht="15" thickBot="1">
      <c r="A323" s="103">
        <v>64</v>
      </c>
      <c r="B323" s="13"/>
      <c r="D323" s="49"/>
      <c r="G323" s="46"/>
      <c r="H323" s="46"/>
      <c r="I323" s="78"/>
      <c r="J323" s="78"/>
      <c r="AD323" s="78"/>
      <c r="AE323" s="78"/>
      <c r="AH323" s="128">
        <f t="shared" si="40"/>
        <v>62</v>
      </c>
      <c r="AI323" s="105" t="str">
        <f>IF(AD316&gt;AE316,AC316,AB316)</f>
        <v>GESCHIER Marie-Claire</v>
      </c>
    </row>
    <row r="324" spans="1:35" ht="15" thickBot="1">
      <c r="A324" s="103">
        <v>65</v>
      </c>
      <c r="D324" s="49"/>
      <c r="G324" s="87"/>
      <c r="H324" s="87"/>
      <c r="I324" s="89" t="s">
        <v>2</v>
      </c>
      <c r="J324" s="107" t="s">
        <v>3</v>
      </c>
      <c r="N324" s="87"/>
      <c r="O324" s="87"/>
      <c r="P324" s="89" t="s">
        <v>2</v>
      </c>
      <c r="Q324" s="107" t="s">
        <v>3</v>
      </c>
      <c r="U324" s="87"/>
      <c r="V324" s="87"/>
      <c r="W324" s="89" t="s">
        <v>2</v>
      </c>
      <c r="X324" s="107" t="s">
        <v>3</v>
      </c>
      <c r="AB324" s="87"/>
      <c r="AC324" s="87"/>
      <c r="AD324" s="89" t="s">
        <v>2</v>
      </c>
      <c r="AE324" s="107" t="s">
        <v>3</v>
      </c>
      <c r="AH324" s="128">
        <f t="shared" si="40"/>
        <v>63</v>
      </c>
      <c r="AI324" s="4">
        <f>IF(AD317&gt;AE317,AB317,AC317)</f>
        <v>0</v>
      </c>
    </row>
    <row r="325" spans="1:35">
      <c r="A325" s="103">
        <v>66</v>
      </c>
      <c r="D325" s="49"/>
      <c r="G325" s="87"/>
      <c r="H325" s="87"/>
      <c r="I325" s="89"/>
      <c r="J325" s="107"/>
      <c r="N325" s="90"/>
      <c r="O325" s="91"/>
      <c r="P325" s="92"/>
      <c r="Q325" s="93"/>
      <c r="U325" s="90"/>
      <c r="V325" s="91"/>
      <c r="W325" s="92"/>
      <c r="X325" s="93"/>
      <c r="AB325" s="90"/>
      <c r="AC325" s="91"/>
      <c r="AD325" s="92"/>
      <c r="AE325" s="93"/>
      <c r="AH325" s="128">
        <f t="shared" si="40"/>
        <v>64</v>
      </c>
      <c r="AI325" s="4">
        <f>IF(AD317&lt;AE317,AB317,AC317)</f>
        <v>0</v>
      </c>
    </row>
    <row r="326" spans="1:35">
      <c r="A326" s="103">
        <v>67</v>
      </c>
      <c r="D326" s="49"/>
      <c r="F326" s="52">
        <v>1</v>
      </c>
      <c r="G326" s="96">
        <f t="shared" ref="G326:G333" si="41">B324</f>
        <v>0</v>
      </c>
      <c r="H326" s="1">
        <f>B339</f>
        <v>0</v>
      </c>
      <c r="I326" s="34"/>
      <c r="J326" s="97"/>
      <c r="M326" s="52">
        <v>1</v>
      </c>
      <c r="N326" s="96">
        <f>IF(I326&gt;J326,G326,H326)</f>
        <v>0</v>
      </c>
      <c r="O326" s="1">
        <f>IF(I333&gt;J333,G333,H333)</f>
        <v>0</v>
      </c>
      <c r="P326" s="34"/>
      <c r="Q326" s="97"/>
      <c r="T326" s="52">
        <v>1</v>
      </c>
      <c r="U326" s="96">
        <f>IF(P326&gt;Q326,N326,O326)</f>
        <v>0</v>
      </c>
      <c r="V326" s="1">
        <f>IF(P329&gt;Q329,N329,O329)</f>
        <v>0</v>
      </c>
      <c r="W326" s="34"/>
      <c r="X326" s="97"/>
      <c r="AA326" s="52">
        <v>1</v>
      </c>
      <c r="AB326" s="145">
        <f>IF(W326&gt;X326,U326,V326)</f>
        <v>0</v>
      </c>
      <c r="AC326" s="146">
        <f>IF(W327&gt;X327,U327,V327)</f>
        <v>0</v>
      </c>
      <c r="AD326" s="147"/>
      <c r="AE326" s="148"/>
      <c r="AH326" s="15">
        <f t="shared" si="21"/>
        <v>65</v>
      </c>
      <c r="AI326" s="4">
        <f>IF(AD326&gt;AE326,AB326,AC326)</f>
        <v>0</v>
      </c>
    </row>
    <row r="327" spans="1:35">
      <c r="A327" s="103">
        <v>68</v>
      </c>
      <c r="D327" s="49"/>
      <c r="F327" s="52">
        <f>F326+1</f>
        <v>2</v>
      </c>
      <c r="G327" s="96">
        <f t="shared" si="41"/>
        <v>0</v>
      </c>
      <c r="H327" s="1">
        <f>B338</f>
        <v>0</v>
      </c>
      <c r="I327" s="34"/>
      <c r="J327" s="97"/>
      <c r="M327" s="52">
        <f>M326+1</f>
        <v>2</v>
      </c>
      <c r="N327" s="96">
        <f>IF(I327&gt;J327,G327,H327)</f>
        <v>0</v>
      </c>
      <c r="O327" s="1">
        <f>IF(I332&gt;J332,G332,H332)</f>
        <v>0</v>
      </c>
      <c r="P327" s="34"/>
      <c r="Q327" s="97"/>
      <c r="T327" s="52">
        <f>T326+1</f>
        <v>2</v>
      </c>
      <c r="U327" s="96">
        <f>IF(P327&gt;Q327,N327,O327)</f>
        <v>0</v>
      </c>
      <c r="V327" s="1">
        <f>IF(P328&gt;Q328,N328,O328)</f>
        <v>0</v>
      </c>
      <c r="W327" s="34"/>
      <c r="X327" s="97"/>
      <c r="AA327" s="52">
        <f>AA326+1</f>
        <v>2</v>
      </c>
      <c r="AB327" s="96">
        <f>IF(X327&lt;W327,V327,U327)</f>
        <v>0</v>
      </c>
      <c r="AC327" s="1">
        <f>IF(X326&lt;W326,V326,U326)</f>
        <v>0</v>
      </c>
      <c r="AD327" s="34"/>
      <c r="AE327" s="97"/>
      <c r="AH327" s="15">
        <f t="shared" si="21"/>
        <v>66</v>
      </c>
      <c r="AI327" s="4">
        <f>IF(AD326&lt;AE326,AB326,AC326)</f>
        <v>0</v>
      </c>
    </row>
    <row r="328" spans="1:35">
      <c r="A328" s="103">
        <v>69</v>
      </c>
      <c r="D328" s="49"/>
      <c r="F328" s="52">
        <f t="shared" ref="F328:F333" si="42">F327+1</f>
        <v>3</v>
      </c>
      <c r="G328" s="96">
        <f t="shared" si="41"/>
        <v>0</v>
      </c>
      <c r="H328" s="1">
        <f>B337</f>
        <v>0</v>
      </c>
      <c r="I328" s="34"/>
      <c r="J328" s="97"/>
      <c r="M328" s="52">
        <f t="shared" ref="M328:M333" si="43">M327+1</f>
        <v>3</v>
      </c>
      <c r="N328" s="96">
        <f>IF(I328&gt;J328,G328,H328)</f>
        <v>0</v>
      </c>
      <c r="O328" s="1">
        <f>IF(I331&gt;J331,G331,H331)</f>
        <v>0</v>
      </c>
      <c r="P328" s="34"/>
      <c r="Q328" s="97"/>
      <c r="T328" s="52">
        <f t="shared" ref="T328:T333" si="44">T327+1</f>
        <v>3</v>
      </c>
      <c r="U328" s="96">
        <f>IF(Q328&lt;P328,O328,N328)</f>
        <v>0</v>
      </c>
      <c r="V328" s="1">
        <f>IF(Q327&lt;P327,O327,N327)</f>
        <v>0</v>
      </c>
      <c r="W328" s="34"/>
      <c r="X328" s="97"/>
      <c r="AA328" s="52">
        <f t="shared" ref="AA328:AA331" si="45">AA327+1</f>
        <v>3</v>
      </c>
      <c r="AB328" s="96">
        <f>IF(W328&gt;X328,U328,V328)</f>
        <v>0</v>
      </c>
      <c r="AC328" s="1">
        <f>IF(W329&gt;X329,U329,V329)</f>
        <v>0</v>
      </c>
      <c r="AD328" s="34"/>
      <c r="AE328" s="97"/>
      <c r="AH328" s="15">
        <f t="shared" ref="AH328:AH373" si="46">AH327+1</f>
        <v>67</v>
      </c>
      <c r="AI328" s="4">
        <f>IF(AD327&gt;AE327,AB327,AC327)</f>
        <v>0</v>
      </c>
    </row>
    <row r="329" spans="1:35">
      <c r="A329" s="103">
        <v>70</v>
      </c>
      <c r="D329" s="49"/>
      <c r="F329" s="52">
        <f t="shared" si="42"/>
        <v>4</v>
      </c>
      <c r="G329" s="96">
        <f t="shared" si="41"/>
        <v>0</v>
      </c>
      <c r="H329" s="1">
        <f>B336</f>
        <v>0</v>
      </c>
      <c r="I329" s="34"/>
      <c r="J329" s="97"/>
      <c r="M329" s="52">
        <f t="shared" si="43"/>
        <v>4</v>
      </c>
      <c r="N329" s="96">
        <f>IF(I329&gt;J329,G329,H329)</f>
        <v>0</v>
      </c>
      <c r="O329" s="1">
        <f>IF(I330&gt;J330,G330,H330)</f>
        <v>0</v>
      </c>
      <c r="P329" s="34"/>
      <c r="Q329" s="97"/>
      <c r="T329" s="52">
        <f t="shared" si="44"/>
        <v>4</v>
      </c>
      <c r="U329" s="96">
        <f>IF(Q329&lt;P329,O329,N329)</f>
        <v>0</v>
      </c>
      <c r="V329" s="1">
        <f>IF(Q326&lt;P326,O326,N326)</f>
        <v>0</v>
      </c>
      <c r="W329" s="34"/>
      <c r="X329" s="97"/>
      <c r="AA329" s="52">
        <f t="shared" si="45"/>
        <v>4</v>
      </c>
      <c r="AB329" s="96">
        <f>IF(X329&lt;W329,V329,U329)</f>
        <v>0</v>
      </c>
      <c r="AC329" s="1">
        <f>IF(X328&lt;W328,V328,U328)</f>
        <v>0</v>
      </c>
      <c r="AD329" s="34"/>
      <c r="AE329" s="97"/>
      <c r="AH329" s="15">
        <f t="shared" si="46"/>
        <v>68</v>
      </c>
      <c r="AI329" s="4">
        <f>IF(AD327&lt;AE327,AB3278,AC327)</f>
        <v>0</v>
      </c>
    </row>
    <row r="330" spans="1:35">
      <c r="A330" s="103">
        <v>71</v>
      </c>
      <c r="D330" s="49"/>
      <c r="F330" s="52">
        <f t="shared" si="42"/>
        <v>5</v>
      </c>
      <c r="G330" s="96">
        <f t="shared" si="41"/>
        <v>0</v>
      </c>
      <c r="H330" s="1">
        <f>B335</f>
        <v>0</v>
      </c>
      <c r="I330" s="34"/>
      <c r="J330" s="97"/>
      <c r="M330" s="52">
        <f t="shared" si="43"/>
        <v>5</v>
      </c>
      <c r="N330" s="96">
        <f>IF(J330&lt;I330,H330,G330)</f>
        <v>0</v>
      </c>
      <c r="O330" s="1">
        <f>IF(J329&lt;I329,H329,G329)</f>
        <v>0</v>
      </c>
      <c r="P330" s="34"/>
      <c r="Q330" s="97"/>
      <c r="T330" s="52">
        <f t="shared" si="44"/>
        <v>5</v>
      </c>
      <c r="U330" s="96">
        <f>IF(P330&gt;Q330,N330,O330)</f>
        <v>0</v>
      </c>
      <c r="V330" s="1">
        <f>IF(P333&gt;Q333,N333,O333)</f>
        <v>0</v>
      </c>
      <c r="W330" s="34"/>
      <c r="X330" s="97"/>
      <c r="Z330" s="46" t="s">
        <v>283</v>
      </c>
      <c r="AA330" s="52">
        <f t="shared" si="45"/>
        <v>5</v>
      </c>
      <c r="AB330" s="96">
        <f>IF(W330&gt;X330,U330,V330)</f>
        <v>0</v>
      </c>
      <c r="AC330" s="1">
        <f>IF(W331&gt;X331,U331,V331)</f>
        <v>0</v>
      </c>
      <c r="AD330" s="34"/>
      <c r="AE330" s="97"/>
      <c r="AH330" s="15">
        <f t="shared" si="46"/>
        <v>69</v>
      </c>
      <c r="AI330" s="4">
        <f>IF(AD328&gt;AE328,AB328,AC328)</f>
        <v>0</v>
      </c>
    </row>
    <row r="331" spans="1:35">
      <c r="A331" s="103">
        <v>72</v>
      </c>
      <c r="D331" s="49"/>
      <c r="F331" s="52">
        <f t="shared" si="42"/>
        <v>6</v>
      </c>
      <c r="G331" s="96">
        <f t="shared" si="41"/>
        <v>0</v>
      </c>
      <c r="H331" s="1">
        <f>B334</f>
        <v>0</v>
      </c>
      <c r="I331" s="34"/>
      <c r="J331" s="97"/>
      <c r="M331" s="52">
        <f t="shared" si="43"/>
        <v>6</v>
      </c>
      <c r="N331" s="96">
        <f>IF(J331&lt;I331,H331,G331)</f>
        <v>0</v>
      </c>
      <c r="O331" s="1">
        <f>IF(J328&lt;I328,H328,G328)</f>
        <v>0</v>
      </c>
      <c r="P331" s="34"/>
      <c r="Q331" s="97"/>
      <c r="T331" s="52">
        <f t="shared" si="44"/>
        <v>6</v>
      </c>
      <c r="U331" s="96">
        <f>IF(P331&gt;Q331,N331,O331)</f>
        <v>0</v>
      </c>
      <c r="V331" s="1">
        <f>IF(Q332&gt;P332,O332,N332)</f>
        <v>0</v>
      </c>
      <c r="W331" s="34"/>
      <c r="X331" s="97"/>
      <c r="AA331" s="52">
        <f t="shared" si="45"/>
        <v>6</v>
      </c>
      <c r="AB331" s="96">
        <f>IF(X331&lt;W331,V331,U331)</f>
        <v>0</v>
      </c>
      <c r="AC331" s="1">
        <f>IF(X330&lt;W330,V330,U330)</f>
        <v>0</v>
      </c>
      <c r="AD331" s="34"/>
      <c r="AE331" s="97"/>
      <c r="AH331" s="15">
        <f t="shared" si="46"/>
        <v>70</v>
      </c>
      <c r="AI331" s="4">
        <f>IF(AD328&lt;AE328,AB328,AC328)</f>
        <v>0</v>
      </c>
    </row>
    <row r="332" spans="1:35">
      <c r="A332" s="103">
        <v>73</v>
      </c>
      <c r="D332" s="49"/>
      <c r="F332" s="52">
        <f t="shared" si="42"/>
        <v>7</v>
      </c>
      <c r="G332" s="1">
        <f t="shared" si="41"/>
        <v>0</v>
      </c>
      <c r="H332" s="1">
        <f>B333</f>
        <v>0</v>
      </c>
      <c r="I332" s="108"/>
      <c r="J332" s="118"/>
      <c r="M332" s="52">
        <f t="shared" si="43"/>
        <v>7</v>
      </c>
      <c r="N332" s="1">
        <f>IF(J332&lt;I332,H332,G332)</f>
        <v>0</v>
      </c>
      <c r="O332" s="1">
        <f>IF(J327&lt;I327,H327,G327)</f>
        <v>0</v>
      </c>
      <c r="P332" s="108"/>
      <c r="Q332" s="118"/>
      <c r="T332" s="52">
        <f t="shared" si="44"/>
        <v>7</v>
      </c>
      <c r="U332" s="1">
        <f>IF(Q332&lt;P332,O332,N332)</f>
        <v>0</v>
      </c>
      <c r="V332" s="1">
        <f>IF(P331&lt;Q331,N331,O331)</f>
        <v>0</v>
      </c>
      <c r="W332" s="108"/>
      <c r="X332" s="118"/>
      <c r="AA332" s="52">
        <v>7</v>
      </c>
      <c r="AB332" s="1">
        <f>IF(W332&gt;X332,U332,V332)</f>
        <v>0</v>
      </c>
      <c r="AC332" s="1">
        <f>IF(W333&gt;X333,U333,V333)</f>
        <v>0</v>
      </c>
      <c r="AD332" s="108"/>
      <c r="AE332" s="118"/>
      <c r="AH332" s="15">
        <f t="shared" si="46"/>
        <v>71</v>
      </c>
      <c r="AI332" s="4">
        <f>IF(AD329&gt;AE329,AB329,AC329)</f>
        <v>0</v>
      </c>
    </row>
    <row r="333" spans="1:35" ht="15" thickBot="1">
      <c r="A333" s="103">
        <v>74</v>
      </c>
      <c r="D333" s="49"/>
      <c r="F333" s="52">
        <f t="shared" si="42"/>
        <v>8</v>
      </c>
      <c r="G333" s="2">
        <f t="shared" si="41"/>
        <v>0</v>
      </c>
      <c r="H333" s="2">
        <f>B332</f>
        <v>0</v>
      </c>
      <c r="I333" s="119"/>
      <c r="J333" s="120"/>
      <c r="M333" s="52">
        <f t="shared" si="43"/>
        <v>8</v>
      </c>
      <c r="N333" s="2">
        <f>IF(J333&lt;I333,H333,G333)</f>
        <v>0</v>
      </c>
      <c r="O333" s="2">
        <f>IF(J326&lt;I326,H326,G326)</f>
        <v>0</v>
      </c>
      <c r="P333" s="119"/>
      <c r="Q333" s="120"/>
      <c r="T333" s="52">
        <f t="shared" si="44"/>
        <v>8</v>
      </c>
      <c r="U333" s="2">
        <f>IF(Q333&lt;P333,O333,N333)</f>
        <v>0</v>
      </c>
      <c r="V333" s="2">
        <f>IF(P330&lt;Q330,N330,O330)</f>
        <v>0</v>
      </c>
      <c r="W333" s="119"/>
      <c r="X333" s="120"/>
      <c r="AA333" s="52">
        <v>8</v>
      </c>
      <c r="AB333" s="2">
        <f>IF(X333&lt;W333,V333,U333)</f>
        <v>0</v>
      </c>
      <c r="AC333" s="2">
        <f>IF(X332&lt;W332,V332,U332)</f>
        <v>0</v>
      </c>
      <c r="AD333" s="119"/>
      <c r="AE333" s="120"/>
      <c r="AH333" s="15">
        <f t="shared" si="46"/>
        <v>72</v>
      </c>
      <c r="AI333" s="4">
        <f>IF(AD329&lt;AE329,AB329,AC329)</f>
        <v>0</v>
      </c>
    </row>
    <row r="334" spans="1:35">
      <c r="A334" s="103">
        <v>75</v>
      </c>
      <c r="C334" s="49"/>
      <c r="D334" s="24"/>
      <c r="G334" s="46"/>
      <c r="H334" s="46"/>
      <c r="I334" s="78"/>
      <c r="J334" s="78"/>
      <c r="N334" s="46"/>
      <c r="O334" s="46"/>
      <c r="P334" s="78"/>
      <c r="Q334" s="78"/>
      <c r="AB334" s="104"/>
      <c r="AC334" s="104"/>
      <c r="AD334" s="46"/>
      <c r="AE334" s="46"/>
      <c r="AH334" s="15">
        <f t="shared" si="46"/>
        <v>73</v>
      </c>
      <c r="AI334" s="4">
        <f>IF(AD330&gt;AE330,AB330,AC330)</f>
        <v>0</v>
      </c>
    </row>
    <row r="335" spans="1:35" ht="15" thickBot="1">
      <c r="A335" s="103">
        <v>76</v>
      </c>
      <c r="C335" s="49"/>
      <c r="D335" s="24"/>
      <c r="G335" s="46"/>
      <c r="H335" s="46"/>
      <c r="I335" s="78"/>
      <c r="J335" s="78"/>
      <c r="N335" s="46"/>
      <c r="O335" s="46"/>
      <c r="P335" s="78"/>
      <c r="Q335" s="78"/>
      <c r="AB335" s="78"/>
      <c r="AC335" s="78"/>
      <c r="AD335" s="46"/>
      <c r="AE335" s="46"/>
      <c r="AH335" s="15">
        <f t="shared" si="46"/>
        <v>74</v>
      </c>
      <c r="AI335" s="4">
        <f>IF(AD330&lt;AE330,AB330,AC330)</f>
        <v>0</v>
      </c>
    </row>
    <row r="336" spans="1:35" ht="15" thickBot="1">
      <c r="A336" s="103">
        <v>77</v>
      </c>
      <c r="C336" s="49"/>
      <c r="D336" s="24"/>
      <c r="G336" s="46"/>
      <c r="H336" s="46"/>
      <c r="I336" s="78"/>
      <c r="J336" s="78"/>
      <c r="N336" s="46"/>
      <c r="O336" s="46"/>
      <c r="P336" s="78"/>
      <c r="Q336" s="78"/>
      <c r="AB336" s="3" t="s">
        <v>119</v>
      </c>
      <c r="AC336" s="45">
        <f>IF(AD326&gt;AE326,AB326,AC326)</f>
        <v>0</v>
      </c>
      <c r="AD336" s="46"/>
      <c r="AE336" s="46"/>
      <c r="AH336" s="15">
        <f t="shared" si="46"/>
        <v>75</v>
      </c>
      <c r="AI336" s="4">
        <f>IF(AD331&gt;AE331,AB331,AC331)</f>
        <v>0</v>
      </c>
    </row>
    <row r="337" spans="1:35" ht="15" thickBot="1">
      <c r="A337" s="103">
        <v>78</v>
      </c>
      <c r="C337" s="49"/>
      <c r="D337" s="24"/>
      <c r="G337" s="10" t="s">
        <v>5</v>
      </c>
      <c r="H337" s="9" t="s">
        <v>324</v>
      </c>
      <c r="AB337" s="46"/>
      <c r="AC337" s="46"/>
      <c r="AD337" s="46"/>
      <c r="AE337" s="46"/>
      <c r="AH337" s="15">
        <f t="shared" si="46"/>
        <v>76</v>
      </c>
      <c r="AI337" s="4">
        <f>IF(AD331&lt;AE331,AB331,AC331)</f>
        <v>0</v>
      </c>
    </row>
    <row r="338" spans="1:35" ht="15" thickBot="1">
      <c r="A338" s="103">
        <v>79</v>
      </c>
      <c r="C338" s="49"/>
      <c r="D338" s="24"/>
      <c r="N338" s="10" t="s">
        <v>5</v>
      </c>
      <c r="O338" s="9" t="s">
        <v>115</v>
      </c>
      <c r="U338" s="10" t="s">
        <v>5</v>
      </c>
      <c r="V338" s="9" t="s">
        <v>116</v>
      </c>
      <c r="AB338" s="46"/>
      <c r="AC338" s="46"/>
      <c r="AH338" s="15">
        <f t="shared" si="46"/>
        <v>77</v>
      </c>
      <c r="AI338" s="4">
        <f>IF(AD332&gt;AE332,AB332,AC332)</f>
        <v>0</v>
      </c>
    </row>
    <row r="339" spans="1:35" ht="15" thickBot="1">
      <c r="A339" s="103">
        <v>80</v>
      </c>
      <c r="C339" s="49"/>
      <c r="D339" s="24"/>
      <c r="AB339" s="85" t="s">
        <v>4</v>
      </c>
      <c r="AC339" s="86" t="s">
        <v>117</v>
      </c>
      <c r="AH339" s="15">
        <f t="shared" si="46"/>
        <v>78</v>
      </c>
      <c r="AI339" s="4">
        <f>IF(AD332&lt;AE332,AB332,AC332)</f>
        <v>0</v>
      </c>
    </row>
    <row r="340" spans="1:35" ht="15" thickBot="1">
      <c r="A340" s="103">
        <v>81</v>
      </c>
      <c r="C340" s="49"/>
      <c r="D340" s="24"/>
      <c r="G340" s="3"/>
      <c r="H340" s="3"/>
      <c r="I340" s="33" t="s">
        <v>2</v>
      </c>
      <c r="J340" s="40" t="s">
        <v>3</v>
      </c>
      <c r="N340" s="3"/>
      <c r="O340" s="3"/>
      <c r="P340" s="32" t="s">
        <v>2</v>
      </c>
      <c r="Q340" s="33" t="s">
        <v>3</v>
      </c>
      <c r="U340" s="3" t="s">
        <v>0</v>
      </c>
      <c r="V340" s="3" t="s">
        <v>1</v>
      </c>
      <c r="W340" s="32" t="s">
        <v>2</v>
      </c>
      <c r="X340" s="33" t="s">
        <v>3</v>
      </c>
      <c r="AD340" s="34"/>
      <c r="AE340" s="35"/>
      <c r="AH340" s="15">
        <f t="shared" si="46"/>
        <v>79</v>
      </c>
      <c r="AI340" s="4">
        <f>IF(AD333&gt;AE333,AB333,AC333)</f>
        <v>0</v>
      </c>
    </row>
    <row r="341" spans="1:35" ht="15" thickBot="1">
      <c r="A341" s="103">
        <v>82</v>
      </c>
      <c r="C341" s="49"/>
      <c r="D341" s="24"/>
      <c r="G341" s="1"/>
      <c r="H341" s="1"/>
      <c r="I341" s="35"/>
      <c r="J341" s="41"/>
      <c r="N341" s="1"/>
      <c r="O341" s="1"/>
      <c r="P341" s="34"/>
      <c r="Q341" s="35"/>
      <c r="U341" s="1"/>
      <c r="V341" s="1"/>
      <c r="W341" s="34"/>
      <c r="X341" s="35"/>
      <c r="AB341" s="3" t="s">
        <v>0</v>
      </c>
      <c r="AC341" s="3" t="s">
        <v>1</v>
      </c>
      <c r="AD341" s="34"/>
      <c r="AE341" s="35"/>
      <c r="AH341" s="15">
        <f t="shared" si="46"/>
        <v>80</v>
      </c>
      <c r="AI341" s="4">
        <f>IF(AD333&lt;AE333,AB333,AC333)</f>
        <v>0</v>
      </c>
    </row>
    <row r="342" spans="1:35">
      <c r="A342" s="103">
        <v>83</v>
      </c>
      <c r="C342" s="49"/>
      <c r="D342" s="24"/>
      <c r="F342" s="52">
        <v>1</v>
      </c>
      <c r="G342" s="1">
        <f t="shared" ref="G342:G349" si="47">B340</f>
        <v>0</v>
      </c>
      <c r="H342" s="1">
        <f>B355</f>
        <v>0</v>
      </c>
      <c r="I342" s="35"/>
      <c r="J342" s="41"/>
      <c r="M342" s="52">
        <v>1</v>
      </c>
      <c r="N342" s="7">
        <f>IF(I342&gt;J342,G342,H342)</f>
        <v>0</v>
      </c>
      <c r="O342" s="7">
        <f>IF(I349&gt;J349,G349,H349)</f>
        <v>0</v>
      </c>
      <c r="P342" s="34"/>
      <c r="Q342" s="35"/>
      <c r="T342" s="52">
        <v>1</v>
      </c>
      <c r="U342" s="7">
        <f>IF(P342&gt;Q342,N342,O342)</f>
        <v>0</v>
      </c>
      <c r="V342" s="7">
        <f>IF(P345&gt;Q345,N345,O345)</f>
        <v>0</v>
      </c>
      <c r="W342" s="43">
        <v>2</v>
      </c>
      <c r="X342" s="44">
        <v>0</v>
      </c>
      <c r="AA342" s="52">
        <v>1</v>
      </c>
      <c r="AB342" s="1"/>
      <c r="AC342" s="1"/>
      <c r="AD342" s="34"/>
      <c r="AE342" s="35"/>
      <c r="AH342" s="15">
        <f t="shared" si="46"/>
        <v>81</v>
      </c>
      <c r="AI342" s="4">
        <f>IF(AD356&gt;AE356,AB360,AC360)</f>
        <v>0</v>
      </c>
    </row>
    <row r="343" spans="1:35">
      <c r="A343" s="103">
        <v>84</v>
      </c>
      <c r="C343" s="49"/>
      <c r="D343" s="24"/>
      <c r="F343" s="52">
        <f>F342+1</f>
        <v>2</v>
      </c>
      <c r="G343" s="1">
        <f t="shared" si="47"/>
        <v>0</v>
      </c>
      <c r="H343" s="1">
        <f>B354</f>
        <v>0</v>
      </c>
      <c r="I343" s="35"/>
      <c r="J343" s="41"/>
      <c r="M343" s="52">
        <f>M342+1</f>
        <v>2</v>
      </c>
      <c r="N343" s="7">
        <f>IF(I343&gt;J343,G343,H343)</f>
        <v>0</v>
      </c>
      <c r="O343" s="7">
        <f>IF(I348&gt;J348,G348,H348)</f>
        <v>0</v>
      </c>
      <c r="P343" s="34"/>
      <c r="Q343" s="35"/>
      <c r="T343" s="52">
        <f>T342+1</f>
        <v>2</v>
      </c>
      <c r="U343" s="7">
        <f>IF(P343&gt;Q343,N343,O343)</f>
        <v>0</v>
      </c>
      <c r="V343" s="7">
        <f>IF(P344&gt;Q344,N344,O344)</f>
        <v>0</v>
      </c>
      <c r="W343" s="43"/>
      <c r="X343" s="44"/>
      <c r="AA343" s="52">
        <f>AA342+1</f>
        <v>2</v>
      </c>
      <c r="AB343" s="7">
        <f>IF(W326&gt;X326,U326,V326)</f>
        <v>0</v>
      </c>
      <c r="AC343" s="7">
        <f>IF(W327&gt;X327,U327,V327)</f>
        <v>0</v>
      </c>
      <c r="AD343" s="34"/>
      <c r="AE343" s="35"/>
      <c r="AH343" s="15">
        <f t="shared" si="46"/>
        <v>82</v>
      </c>
      <c r="AI343" s="4">
        <f>IF(AD356&gt;AE356,AC360,AB360)</f>
        <v>0</v>
      </c>
    </row>
    <row r="344" spans="1:35">
      <c r="A344" s="103">
        <v>85</v>
      </c>
      <c r="C344" s="49"/>
      <c r="D344" s="24"/>
      <c r="F344" s="52">
        <f t="shared" ref="F344:F349" si="48">F343+1</f>
        <v>3</v>
      </c>
      <c r="G344" s="1">
        <f t="shared" si="47"/>
        <v>0</v>
      </c>
      <c r="H344" s="1">
        <f>B353</f>
        <v>0</v>
      </c>
      <c r="I344" s="35"/>
      <c r="J344" s="41"/>
      <c r="M344" s="52">
        <f t="shared" ref="M344:M349" si="49">M343+1</f>
        <v>3</v>
      </c>
      <c r="N344" s="7">
        <f>IF(I344&gt;J344,G344,H344)</f>
        <v>0</v>
      </c>
      <c r="O344" s="7">
        <f>IF(I347&gt;J347,G347,H347)</f>
        <v>0</v>
      </c>
      <c r="P344" s="34"/>
      <c r="Q344" s="35"/>
      <c r="T344" s="52">
        <f t="shared" ref="T344:T349" si="50">T343+1</f>
        <v>3</v>
      </c>
      <c r="U344" s="1">
        <f>IF(Q343&lt;P343,O343,N343)</f>
        <v>0</v>
      </c>
      <c r="V344" s="1">
        <f>IF(Q344&lt;P344,O344,N344)</f>
        <v>0</v>
      </c>
      <c r="W344" s="34"/>
      <c r="X344" s="35"/>
      <c r="AA344" s="52">
        <f t="shared" ref="AA344:AA349" si="51">AA343+1</f>
        <v>3</v>
      </c>
      <c r="AB344" s="1">
        <f>IF(X326&lt;W326,V326,U326)</f>
        <v>0</v>
      </c>
      <c r="AC344" s="1">
        <f>IF(X327&lt;W327,V327,U327)</f>
        <v>0</v>
      </c>
      <c r="AD344" s="34"/>
      <c r="AE344" s="35"/>
      <c r="AH344" s="15">
        <f t="shared" si="46"/>
        <v>83</v>
      </c>
      <c r="AI344" s="4">
        <f>IF(AD357&gt;AE357,AB361,AC361)</f>
        <v>0</v>
      </c>
    </row>
    <row r="345" spans="1:35">
      <c r="A345" s="103">
        <v>86</v>
      </c>
      <c r="C345" s="49"/>
      <c r="D345" s="24"/>
      <c r="F345" s="52">
        <f t="shared" si="48"/>
        <v>4</v>
      </c>
      <c r="G345" s="1">
        <f t="shared" si="47"/>
        <v>0</v>
      </c>
      <c r="H345" s="1">
        <f>B352</f>
        <v>0</v>
      </c>
      <c r="I345" s="35"/>
      <c r="J345" s="41"/>
      <c r="M345" s="52">
        <f t="shared" si="49"/>
        <v>4</v>
      </c>
      <c r="N345" s="7">
        <f>IF(I345&gt;J345,G345,H345)</f>
        <v>0</v>
      </c>
      <c r="O345" s="7">
        <f>IF(I346&gt;J346,G346,H346)</f>
        <v>0</v>
      </c>
      <c r="P345" s="34"/>
      <c r="Q345" s="35"/>
      <c r="T345" s="52">
        <f t="shared" si="50"/>
        <v>4</v>
      </c>
      <c r="U345" s="1">
        <f>IF(Q342&lt;P342,O342,N342)</f>
        <v>0</v>
      </c>
      <c r="V345" s="1">
        <f>IF(Q345&lt;P345,O345,N345)</f>
        <v>0</v>
      </c>
      <c r="W345" s="34"/>
      <c r="X345" s="35"/>
      <c r="AA345" s="52">
        <f t="shared" si="51"/>
        <v>4</v>
      </c>
      <c r="AB345" s="1">
        <f>IF(W328&gt;X328,U328,V328)</f>
        <v>0</v>
      </c>
      <c r="AC345" s="1">
        <f>IF(W329&gt;X329,U329,V329)</f>
        <v>0</v>
      </c>
      <c r="AD345" s="34"/>
      <c r="AE345" s="35"/>
      <c r="AH345" s="15">
        <f t="shared" si="46"/>
        <v>84</v>
      </c>
      <c r="AI345" s="4">
        <f>IF(AD357&gt;AE357,AC361,AB361)</f>
        <v>0</v>
      </c>
    </row>
    <row r="346" spans="1:35" ht="15" thickBot="1">
      <c r="A346" s="103">
        <v>85</v>
      </c>
      <c r="C346" s="49"/>
      <c r="D346" s="24"/>
      <c r="F346" s="52">
        <f t="shared" si="48"/>
        <v>5</v>
      </c>
      <c r="G346" s="1">
        <f t="shared" si="47"/>
        <v>0</v>
      </c>
      <c r="H346" s="1">
        <f>B351</f>
        <v>0</v>
      </c>
      <c r="I346" s="35"/>
      <c r="J346" s="41"/>
      <c r="M346" s="52">
        <f t="shared" si="49"/>
        <v>5</v>
      </c>
      <c r="N346" s="1">
        <f>IF(J345&lt;I345,H345,G345)</f>
        <v>0</v>
      </c>
      <c r="O346" s="1">
        <f>IF(J346&lt;I346,H346,G346)</f>
        <v>0</v>
      </c>
      <c r="P346" s="34"/>
      <c r="Q346" s="35"/>
      <c r="T346" s="52">
        <f t="shared" si="50"/>
        <v>5</v>
      </c>
      <c r="U346" s="1">
        <f>IF(P346&gt;Q346,N346,O346)</f>
        <v>0</v>
      </c>
      <c r="V346" s="1">
        <f>IF(P349&gt;Q349,N349,O349)</f>
        <v>0</v>
      </c>
      <c r="W346" s="34"/>
      <c r="X346" s="35"/>
      <c r="AA346" s="52">
        <f t="shared" si="51"/>
        <v>5</v>
      </c>
      <c r="AB346" s="1">
        <f>IF(X328&lt;W328,V328,U328)</f>
        <v>0</v>
      </c>
      <c r="AC346" s="1">
        <f>IF(X329&lt;W329,V329,U329)</f>
        <v>0</v>
      </c>
      <c r="AD346" s="36"/>
      <c r="AE346" s="37"/>
      <c r="AH346" s="15">
        <f t="shared" si="46"/>
        <v>85</v>
      </c>
      <c r="AI346" s="4">
        <f>IF(AD358&gt;AE358,AB362,AC362)</f>
        <v>0</v>
      </c>
    </row>
    <row r="347" spans="1:35">
      <c r="A347" s="103">
        <v>86</v>
      </c>
      <c r="C347" s="49"/>
      <c r="D347" s="24"/>
      <c r="F347" s="52">
        <f t="shared" si="48"/>
        <v>6</v>
      </c>
      <c r="G347" s="1">
        <f t="shared" si="47"/>
        <v>0</v>
      </c>
      <c r="H347" s="1">
        <f>B350</f>
        <v>0</v>
      </c>
      <c r="I347" s="35"/>
      <c r="J347" s="41"/>
      <c r="M347" s="52">
        <f t="shared" si="49"/>
        <v>6</v>
      </c>
      <c r="N347" s="1">
        <f>IF(J344&lt;I344,H344,G344)</f>
        <v>0</v>
      </c>
      <c r="O347" s="1">
        <f>IF(J347&lt;I347,H347,G347)</f>
        <v>0</v>
      </c>
      <c r="P347" s="34"/>
      <c r="Q347" s="35"/>
      <c r="T347" s="52">
        <f t="shared" si="50"/>
        <v>6</v>
      </c>
      <c r="U347" s="1">
        <f t="shared" ref="U347" si="52">IF(P347&gt;Q347,N347,O347)</f>
        <v>0</v>
      </c>
      <c r="V347" s="1">
        <f>IF(P348&gt;Q348,N348,O348)</f>
        <v>0</v>
      </c>
      <c r="W347" s="34"/>
      <c r="X347" s="35"/>
      <c r="AA347" s="52">
        <f t="shared" si="51"/>
        <v>6</v>
      </c>
      <c r="AB347" s="1">
        <f>IF(W330&gt;X330,U330,V330)</f>
        <v>0</v>
      </c>
      <c r="AC347" s="1">
        <f>IF(W331&gt;X331,U331,V331)</f>
        <v>0</v>
      </c>
      <c r="AH347" s="15">
        <f t="shared" si="46"/>
        <v>86</v>
      </c>
      <c r="AI347" s="4">
        <f>IF(AE358&gt;AE359,AB362,AC362)</f>
        <v>0</v>
      </c>
    </row>
    <row r="348" spans="1:35">
      <c r="A348" s="103">
        <v>87</v>
      </c>
      <c r="C348" s="49"/>
      <c r="D348" s="24"/>
      <c r="F348" s="52">
        <f t="shared" si="48"/>
        <v>7</v>
      </c>
      <c r="G348" s="1">
        <f t="shared" si="47"/>
        <v>0</v>
      </c>
      <c r="H348" s="1">
        <f>B349</f>
        <v>0</v>
      </c>
      <c r="I348" s="35"/>
      <c r="J348" s="41"/>
      <c r="M348" s="52">
        <f t="shared" si="49"/>
        <v>7</v>
      </c>
      <c r="N348" s="1">
        <f>IF(J343&lt;I343,H343,G343)</f>
        <v>0</v>
      </c>
      <c r="O348" s="1">
        <f>IF(J348&lt;I348,H348,G348)</f>
        <v>0</v>
      </c>
      <c r="P348" s="34"/>
      <c r="Q348" s="35"/>
      <c r="T348" s="52">
        <f t="shared" si="50"/>
        <v>7</v>
      </c>
      <c r="U348" s="1">
        <f>IF(Q347&lt;P347,O347,N347)</f>
        <v>0</v>
      </c>
      <c r="V348" s="1">
        <f>IF(Q348&lt;P348,O348,N348)</f>
        <v>0</v>
      </c>
      <c r="W348" s="34"/>
      <c r="X348" s="35"/>
      <c r="AA348" s="52">
        <f t="shared" si="51"/>
        <v>7</v>
      </c>
      <c r="AB348" s="1">
        <f>IF(X330&lt;W330,V330,U330)</f>
        <v>0</v>
      </c>
      <c r="AC348" s="1">
        <f>IF(X331&lt;W331,V331,U331)</f>
        <v>0</v>
      </c>
      <c r="AH348" s="15">
        <f t="shared" si="46"/>
        <v>87</v>
      </c>
      <c r="AI348" s="4">
        <f>IF(AD359&gt;AE359,AB363,AC363)</f>
        <v>0</v>
      </c>
    </row>
    <row r="349" spans="1:35" ht="15" thickBot="1">
      <c r="A349" s="103">
        <v>88</v>
      </c>
      <c r="C349" s="49"/>
      <c r="D349" s="24"/>
      <c r="F349" s="52">
        <f t="shared" si="48"/>
        <v>8</v>
      </c>
      <c r="G349" s="2">
        <f t="shared" si="47"/>
        <v>0</v>
      </c>
      <c r="H349" s="2">
        <f>B348</f>
        <v>0</v>
      </c>
      <c r="I349" s="37"/>
      <c r="J349" s="42"/>
      <c r="M349" s="52">
        <f t="shared" si="49"/>
        <v>8</v>
      </c>
      <c r="N349" s="2">
        <f>IF(J342&lt;I342,H342,G342)</f>
        <v>0</v>
      </c>
      <c r="O349" s="2">
        <f>IF(J349&lt;I349,H349,G349)</f>
        <v>0</v>
      </c>
      <c r="P349" s="36"/>
      <c r="Q349" s="37"/>
      <c r="T349" s="52">
        <f t="shared" si="50"/>
        <v>8</v>
      </c>
      <c r="U349" s="2">
        <f>IF(Q346&lt;P346,O346,N346)</f>
        <v>0</v>
      </c>
      <c r="V349" s="2">
        <f>IF(Q349&lt;P349,O349,N349)</f>
        <v>0</v>
      </c>
      <c r="W349" s="36"/>
      <c r="X349" s="37"/>
      <c r="AA349" s="52">
        <f t="shared" si="51"/>
        <v>8</v>
      </c>
      <c r="AB349" s="1">
        <f>IF(W332&gt;X332,U332,V332)</f>
        <v>0</v>
      </c>
      <c r="AC349" s="1">
        <f>IF(W333&gt;X333,U333,V333)</f>
        <v>0</v>
      </c>
      <c r="AH349" s="15">
        <f t="shared" si="46"/>
        <v>88</v>
      </c>
      <c r="AI349" s="4">
        <f>IF(AD359&gt;AE359,AC363,AB363)</f>
        <v>0</v>
      </c>
    </row>
    <row r="350" spans="1:35" ht="15" thickBot="1">
      <c r="A350" s="103">
        <v>89</v>
      </c>
      <c r="C350" s="49"/>
      <c r="D350" s="24"/>
      <c r="AB350" s="2">
        <f>IF(X332&lt;W332,V332,U332)</f>
        <v>0</v>
      </c>
      <c r="AC350" s="2">
        <f>IF(X333&lt;W333,V333,U333)</f>
        <v>0</v>
      </c>
      <c r="AH350" s="15">
        <f t="shared" si="46"/>
        <v>89</v>
      </c>
      <c r="AI350" s="4">
        <f>IF(AD360&gt;AE360,AB364,AC364)</f>
        <v>0</v>
      </c>
    </row>
    <row r="351" spans="1:35" ht="15" thickBot="1">
      <c r="A351" s="103">
        <v>90</v>
      </c>
      <c r="C351" s="49"/>
      <c r="D351" s="24"/>
      <c r="AH351" s="15">
        <f t="shared" si="46"/>
        <v>90</v>
      </c>
      <c r="AI351" s="4">
        <f>IF(AD360&gt;AE360,AC364,AB364)</f>
        <v>0</v>
      </c>
    </row>
    <row r="352" spans="1:35" ht="15" thickBot="1">
      <c r="A352" s="103">
        <v>91</v>
      </c>
      <c r="C352" s="49"/>
      <c r="D352" s="24"/>
      <c r="AB352" s="3" t="s">
        <v>119</v>
      </c>
      <c r="AC352" s="9">
        <f>IF(AD333&gt;AE333,AB343,AC343)</f>
        <v>0</v>
      </c>
      <c r="AH352" s="15">
        <f t="shared" si="46"/>
        <v>91</v>
      </c>
      <c r="AI352" s="4">
        <f>IF(AD361&gt;AE361,AB365,AC365)</f>
        <v>0</v>
      </c>
    </row>
    <row r="353" spans="1:35" ht="15" thickBot="1">
      <c r="A353" s="103">
        <v>92</v>
      </c>
      <c r="C353" s="49"/>
      <c r="D353" s="24"/>
      <c r="G353" s="10" t="s">
        <v>10</v>
      </c>
      <c r="H353" s="9" t="s">
        <v>118</v>
      </c>
      <c r="AD353" s="32" t="s">
        <v>2</v>
      </c>
      <c r="AE353" s="33" t="s">
        <v>3</v>
      </c>
      <c r="AH353" s="15">
        <f t="shared" si="46"/>
        <v>92</v>
      </c>
      <c r="AI353" s="4">
        <f>IF(AD361&gt;AE361,AC365,AB365)</f>
        <v>0</v>
      </c>
    </row>
    <row r="354" spans="1:35" ht="15" thickBot="1">
      <c r="A354" s="103">
        <v>93</v>
      </c>
      <c r="C354" s="49"/>
      <c r="D354" s="24"/>
      <c r="N354" s="10" t="s">
        <v>10</v>
      </c>
      <c r="O354" s="9" t="s">
        <v>115</v>
      </c>
      <c r="U354" s="10" t="s">
        <v>10</v>
      </c>
      <c r="V354" s="9" t="s">
        <v>116</v>
      </c>
      <c r="AD354" s="34"/>
      <c r="AE354" s="35"/>
      <c r="AH354" s="15">
        <f t="shared" si="46"/>
        <v>93</v>
      </c>
      <c r="AI354" s="4">
        <f>IF(AD362&gt;AE362,AB366,AC366)</f>
        <v>0</v>
      </c>
    </row>
    <row r="355" spans="1:35" ht="15" thickBot="1">
      <c r="A355" s="103">
        <v>94</v>
      </c>
      <c r="C355" s="49"/>
      <c r="D355" s="24"/>
      <c r="AB355" s="10" t="s">
        <v>5</v>
      </c>
      <c r="AC355" s="9" t="s">
        <v>117</v>
      </c>
      <c r="AD355" s="43">
        <v>2</v>
      </c>
      <c r="AE355" s="44">
        <v>6</v>
      </c>
      <c r="AH355" s="15">
        <f t="shared" si="46"/>
        <v>94</v>
      </c>
      <c r="AI355" s="4">
        <f>IF(AD362&gt;AE362,AC366,AB366)</f>
        <v>0</v>
      </c>
    </row>
    <row r="356" spans="1:35" ht="15" thickBot="1">
      <c r="A356" s="103">
        <v>95</v>
      </c>
      <c r="C356" s="49"/>
      <c r="D356" s="24"/>
      <c r="G356" s="3"/>
      <c r="H356" s="3"/>
      <c r="I356" s="33" t="s">
        <v>2</v>
      </c>
      <c r="J356" s="40" t="s">
        <v>3</v>
      </c>
      <c r="N356" s="3"/>
      <c r="O356" s="3"/>
      <c r="P356" s="32" t="s">
        <v>2</v>
      </c>
      <c r="Q356" s="33" t="s">
        <v>3</v>
      </c>
      <c r="U356" s="3" t="s">
        <v>0</v>
      </c>
      <c r="V356" s="3" t="s">
        <v>1</v>
      </c>
      <c r="W356" s="32" t="s">
        <v>2</v>
      </c>
      <c r="X356" s="33" t="s">
        <v>3</v>
      </c>
      <c r="AD356" s="34"/>
      <c r="AE356" s="35"/>
      <c r="AH356" s="15">
        <f t="shared" si="46"/>
        <v>95</v>
      </c>
      <c r="AI356" s="4">
        <f>IF(AD371&gt;AE371,AB375,AC375)</f>
        <v>0</v>
      </c>
    </row>
    <row r="357" spans="1:35" ht="15" thickBot="1">
      <c r="A357" s="103">
        <v>96</v>
      </c>
      <c r="C357" s="49"/>
      <c r="D357" s="24"/>
      <c r="G357" s="1"/>
      <c r="H357" s="1"/>
      <c r="I357" s="35"/>
      <c r="J357" s="41"/>
      <c r="N357" s="1"/>
      <c r="O357" s="1"/>
      <c r="P357" s="34"/>
      <c r="Q357" s="35"/>
      <c r="U357" s="1"/>
      <c r="V357" s="1"/>
      <c r="W357" s="34"/>
      <c r="X357" s="35"/>
      <c r="AB357" s="3" t="s">
        <v>0</v>
      </c>
      <c r="AC357" s="3" t="s">
        <v>1</v>
      </c>
      <c r="AD357" s="34"/>
      <c r="AE357" s="35"/>
      <c r="AH357" s="15">
        <f t="shared" si="46"/>
        <v>96</v>
      </c>
      <c r="AI357" s="4">
        <f>IF(AD371&gt;AE371,AC375,AB375)</f>
        <v>0</v>
      </c>
    </row>
    <row r="358" spans="1:35">
      <c r="A358" s="103">
        <v>97</v>
      </c>
      <c r="C358" s="49"/>
      <c r="D358" s="24"/>
      <c r="F358" s="52">
        <v>1</v>
      </c>
      <c r="G358" s="1">
        <f t="shared" ref="G358:G365" si="53">B356</f>
        <v>0</v>
      </c>
      <c r="H358" s="1" t="str">
        <f>B371</f>
        <v>GILLES YOHANN</v>
      </c>
      <c r="I358" s="35"/>
      <c r="J358" s="41"/>
      <c r="M358" s="52">
        <v>1</v>
      </c>
      <c r="N358" s="7" t="str">
        <f>IF(I358&gt;J358,G358,H358)</f>
        <v>GILLES YOHANN</v>
      </c>
      <c r="O358" s="7">
        <f>IF(I365&gt;J365,G365,H365)</f>
        <v>0</v>
      </c>
      <c r="P358" s="34"/>
      <c r="Q358" s="35"/>
      <c r="T358" s="52">
        <v>1</v>
      </c>
      <c r="U358" s="7">
        <f>IF(P358&gt;Q358,N358,O358)</f>
        <v>0</v>
      </c>
      <c r="V358" s="7">
        <f>IF(P361&gt;Q361,N361,O361)</f>
        <v>0</v>
      </c>
      <c r="W358" s="43">
        <v>2</v>
      </c>
      <c r="X358" s="44">
        <v>0</v>
      </c>
      <c r="AA358" s="52">
        <v>1</v>
      </c>
      <c r="AB358" s="1"/>
      <c r="AC358" s="1"/>
      <c r="AD358" s="34"/>
      <c r="AE358" s="35"/>
      <c r="AH358" s="15">
        <f t="shared" si="46"/>
        <v>97</v>
      </c>
      <c r="AI358" s="4">
        <f>IF(AD372&gt;AE372,AB376,AC376)</f>
        <v>0</v>
      </c>
    </row>
    <row r="359" spans="1:35">
      <c r="A359" s="103">
        <v>98</v>
      </c>
      <c r="C359" s="49"/>
      <c r="D359" s="24"/>
      <c r="F359" s="52">
        <f>F358+1</f>
        <v>2</v>
      </c>
      <c r="G359" s="1">
        <f t="shared" si="53"/>
        <v>0</v>
      </c>
      <c r="H359" s="1" t="str">
        <f>B370</f>
        <v>CAUSSANEL JEAN-PIERRE</v>
      </c>
      <c r="I359" s="35"/>
      <c r="J359" s="41"/>
      <c r="M359" s="52">
        <f>M358+1</f>
        <v>2</v>
      </c>
      <c r="N359" s="7" t="str">
        <f>IF(I359&gt;J359,G359,H359)</f>
        <v>CAUSSANEL JEAN-PIERRE</v>
      </c>
      <c r="O359" s="7">
        <f>IF(I364&gt;J364,G364,H364)</f>
        <v>0</v>
      </c>
      <c r="P359" s="34"/>
      <c r="Q359" s="35"/>
      <c r="T359" s="52">
        <f>T358+1</f>
        <v>2</v>
      </c>
      <c r="U359" s="7">
        <f>IF(P359&gt;Q359,N359,O359)</f>
        <v>0</v>
      </c>
      <c r="V359" s="7">
        <f>IF(P360&gt;Q360,N360,O360)</f>
        <v>0</v>
      </c>
      <c r="W359" s="43"/>
      <c r="X359" s="44"/>
      <c r="AA359" s="52">
        <f>AA358+1</f>
        <v>2</v>
      </c>
      <c r="AB359" s="7">
        <f>IF(W342&gt;X342,U342,V342)</f>
        <v>0</v>
      </c>
      <c r="AC359" s="7">
        <f>IF(W343&gt;X343,U343,V343)</f>
        <v>0</v>
      </c>
      <c r="AD359" s="34"/>
      <c r="AE359" s="35"/>
      <c r="AH359" s="15">
        <f t="shared" si="46"/>
        <v>98</v>
      </c>
      <c r="AI359" s="4">
        <f>IF(AD372&gt;AE372,AC376,AB376)</f>
        <v>0</v>
      </c>
    </row>
    <row r="360" spans="1:35">
      <c r="A360" s="103">
        <v>99</v>
      </c>
      <c r="C360" s="49"/>
      <c r="D360" s="24"/>
      <c r="F360" s="52">
        <f t="shared" ref="F360:F365" si="54">F359+1</f>
        <v>3</v>
      </c>
      <c r="G360" s="1">
        <f t="shared" si="53"/>
        <v>0</v>
      </c>
      <c r="H360" s="1" t="str">
        <f>B369</f>
        <v>ASSUMEL Pierre</v>
      </c>
      <c r="I360" s="35"/>
      <c r="J360" s="41"/>
      <c r="M360" s="52">
        <f t="shared" ref="M360:M365" si="55">M359+1</f>
        <v>3</v>
      </c>
      <c r="N360" s="7" t="str">
        <f>IF(I360&gt;J360,G360,H360)</f>
        <v>ASSUMEL Pierre</v>
      </c>
      <c r="O360" s="7">
        <f>IF(I363&gt;J363,G363,H363)</f>
        <v>0</v>
      </c>
      <c r="P360" s="34"/>
      <c r="Q360" s="35"/>
      <c r="T360" s="52">
        <f t="shared" ref="T360:T365" si="56">T359+1</f>
        <v>3</v>
      </c>
      <c r="U360" s="1" t="str">
        <f>IF(Q359&lt;P359,O359,N359)</f>
        <v>CAUSSANEL JEAN-PIERRE</v>
      </c>
      <c r="V360" s="1" t="str">
        <f>IF(Q360&lt;P360,O360,N360)</f>
        <v>ASSUMEL Pierre</v>
      </c>
      <c r="W360" s="34"/>
      <c r="X360" s="35"/>
      <c r="AA360" s="52">
        <f t="shared" ref="AA360:AA365" si="57">AA359+1</f>
        <v>3</v>
      </c>
      <c r="AB360" s="1">
        <f>IF(X342&lt;W342,V342,U342)</f>
        <v>0</v>
      </c>
      <c r="AC360" s="1">
        <f>IF(X343&lt;W343,V343,U343)</f>
        <v>0</v>
      </c>
      <c r="AD360" s="34"/>
      <c r="AE360" s="35"/>
      <c r="AH360" s="15">
        <f t="shared" si="46"/>
        <v>99</v>
      </c>
      <c r="AI360" s="4">
        <f>IF(AD373&gt;AE373,AB377,AC377)</f>
        <v>0</v>
      </c>
    </row>
    <row r="361" spans="1:35">
      <c r="A361" s="103">
        <v>100</v>
      </c>
      <c r="C361" s="49"/>
      <c r="D361" s="24"/>
      <c r="F361" s="52">
        <f t="shared" si="54"/>
        <v>4</v>
      </c>
      <c r="G361" s="1">
        <f t="shared" si="53"/>
        <v>0</v>
      </c>
      <c r="H361" s="1">
        <f>B368</f>
        <v>0</v>
      </c>
      <c r="I361" s="35"/>
      <c r="J361" s="41"/>
      <c r="M361" s="52">
        <f t="shared" si="55"/>
        <v>4</v>
      </c>
      <c r="N361" s="7">
        <f>IF(I361&gt;J361,G361,H361)</f>
        <v>0</v>
      </c>
      <c r="O361" s="7">
        <f>IF(I362&gt;J362,G362,H362)</f>
        <v>0</v>
      </c>
      <c r="P361" s="34"/>
      <c r="Q361" s="35"/>
      <c r="T361" s="52">
        <f t="shared" si="56"/>
        <v>4</v>
      </c>
      <c r="U361" s="1" t="str">
        <f>IF(Q358&lt;P358,O358,N358)</f>
        <v>GILLES YOHANN</v>
      </c>
      <c r="V361" s="1">
        <f>IF(Q361&lt;P361,O361,N361)</f>
        <v>0</v>
      </c>
      <c r="W361" s="34"/>
      <c r="X361" s="35"/>
      <c r="AA361" s="52">
        <f t="shared" si="57"/>
        <v>4</v>
      </c>
      <c r="AB361" s="1">
        <f>IF(W344&gt;X344,U344,V344)</f>
        <v>0</v>
      </c>
      <c r="AC361" s="1">
        <f>IF(W345&gt;X345,U345,V345)</f>
        <v>0</v>
      </c>
      <c r="AD361" s="34"/>
      <c r="AE361" s="35"/>
      <c r="AH361" s="15">
        <f t="shared" si="46"/>
        <v>100</v>
      </c>
      <c r="AI361" s="4" t="str">
        <f>IF(AD373&gt;AE373,AC377,AB377)</f>
        <v>ASSUMEL Pierre</v>
      </c>
    </row>
    <row r="362" spans="1:35" ht="15" thickBot="1">
      <c r="A362" s="103">
        <v>101</v>
      </c>
      <c r="C362" s="49"/>
      <c r="D362" s="24"/>
      <c r="F362" s="52">
        <f t="shared" si="54"/>
        <v>5</v>
      </c>
      <c r="G362" s="1">
        <f t="shared" si="53"/>
        <v>0</v>
      </c>
      <c r="H362" s="1">
        <f>B367</f>
        <v>0</v>
      </c>
      <c r="I362" s="35"/>
      <c r="J362" s="41"/>
      <c r="M362" s="52">
        <f t="shared" si="55"/>
        <v>5</v>
      </c>
      <c r="N362" s="1">
        <f>IF(J361&lt;I361,H361,G361)</f>
        <v>0</v>
      </c>
      <c r="O362" s="1">
        <f>IF(J362&lt;I362,H362,G362)</f>
        <v>0</v>
      </c>
      <c r="P362" s="34"/>
      <c r="Q362" s="35"/>
      <c r="T362" s="52">
        <f t="shared" si="56"/>
        <v>5</v>
      </c>
      <c r="U362" s="1">
        <f>IF(P362&gt;Q362,N362,O362)</f>
        <v>0</v>
      </c>
      <c r="V362" s="1">
        <f>IF(P365&gt;Q365,N365,O365)</f>
        <v>0</v>
      </c>
      <c r="W362" s="34"/>
      <c r="X362" s="35"/>
      <c r="AA362" s="52">
        <f t="shared" si="57"/>
        <v>5</v>
      </c>
      <c r="AB362" s="1">
        <f>IF(X344&lt;W344,V344,U344)</f>
        <v>0</v>
      </c>
      <c r="AC362" s="1">
        <f>IF(X345&lt;W345,V345,U345)</f>
        <v>0</v>
      </c>
      <c r="AD362" s="36"/>
      <c r="AE362" s="37"/>
      <c r="AH362" s="15">
        <f t="shared" si="46"/>
        <v>101</v>
      </c>
      <c r="AI362" s="4" t="str">
        <f>IF(AD374&gt;AE374,AB378,AC378)</f>
        <v>GILLES YOHANN</v>
      </c>
    </row>
    <row r="363" spans="1:35">
      <c r="A363" s="103">
        <v>102</v>
      </c>
      <c r="C363" s="49"/>
      <c r="D363" s="24"/>
      <c r="F363" s="52">
        <f t="shared" si="54"/>
        <v>6</v>
      </c>
      <c r="G363" s="1">
        <f t="shared" si="53"/>
        <v>0</v>
      </c>
      <c r="H363" s="1">
        <f>B366</f>
        <v>0</v>
      </c>
      <c r="I363" s="35"/>
      <c r="J363" s="41"/>
      <c r="M363" s="52">
        <f t="shared" si="55"/>
        <v>6</v>
      </c>
      <c r="N363" s="1">
        <f>IF(J360&lt;I360,H360,G360)</f>
        <v>0</v>
      </c>
      <c r="O363" s="1">
        <f>IF(J363&lt;I363,H363,G363)</f>
        <v>0</v>
      </c>
      <c r="P363" s="34"/>
      <c r="Q363" s="35"/>
      <c r="T363" s="52">
        <f t="shared" si="56"/>
        <v>6</v>
      </c>
      <c r="U363" s="1">
        <f t="shared" ref="U363" si="58">IF(P363&gt;Q363,N363,O363)</f>
        <v>0</v>
      </c>
      <c r="V363" s="1">
        <f>IF(P364&gt;Q364,N364,O364)</f>
        <v>0</v>
      </c>
      <c r="W363" s="34"/>
      <c r="X363" s="35"/>
      <c r="AA363" s="52">
        <f t="shared" si="57"/>
        <v>6</v>
      </c>
      <c r="AB363" s="1">
        <f>IF(W346&gt;X346,U346,V346)</f>
        <v>0</v>
      </c>
      <c r="AC363" s="1">
        <f>IF(W347&gt;X347,U347,V347)</f>
        <v>0</v>
      </c>
      <c r="AH363" s="15">
        <f t="shared" si="46"/>
        <v>102</v>
      </c>
      <c r="AI363" s="4" t="str">
        <f>IF(AE374&gt;AE375,AB378,AC378)</f>
        <v>GILLES YOHANN</v>
      </c>
    </row>
    <row r="364" spans="1:35">
      <c r="A364" s="103">
        <v>103</v>
      </c>
      <c r="C364" s="49"/>
      <c r="D364" s="24"/>
      <c r="F364" s="52">
        <f t="shared" si="54"/>
        <v>7</v>
      </c>
      <c r="G364" s="1">
        <f t="shared" si="53"/>
        <v>0</v>
      </c>
      <c r="H364" s="1">
        <f>B365</f>
        <v>0</v>
      </c>
      <c r="I364" s="35"/>
      <c r="J364" s="41"/>
      <c r="M364" s="52">
        <f t="shared" si="55"/>
        <v>7</v>
      </c>
      <c r="N364" s="1">
        <f>IF(J359&lt;I359,H359,G359)</f>
        <v>0</v>
      </c>
      <c r="O364" s="1">
        <f>IF(J364&lt;I364,H364,G364)</f>
        <v>0</v>
      </c>
      <c r="P364" s="34"/>
      <c r="Q364" s="35"/>
      <c r="T364" s="52">
        <f t="shared" si="56"/>
        <v>7</v>
      </c>
      <c r="U364" s="1">
        <f>IF(Q363&lt;P363,O363,N363)</f>
        <v>0</v>
      </c>
      <c r="V364" s="1">
        <f>IF(Q364&lt;P364,O364,N364)</f>
        <v>0</v>
      </c>
      <c r="W364" s="34"/>
      <c r="X364" s="35"/>
      <c r="AA364" s="52">
        <f t="shared" si="57"/>
        <v>7</v>
      </c>
      <c r="AB364" s="1">
        <f>IF(X346&lt;W346,V346,U346)</f>
        <v>0</v>
      </c>
      <c r="AC364" s="1">
        <f>IF(X347&lt;W347,V347,U347)</f>
        <v>0</v>
      </c>
      <c r="AH364" s="15">
        <f t="shared" si="46"/>
        <v>103</v>
      </c>
      <c r="AI364" s="4">
        <f>IF(AD375&gt;AE375,AB379,AC379)</f>
        <v>0</v>
      </c>
    </row>
    <row r="365" spans="1:35" ht="15" thickBot="1">
      <c r="A365" s="103">
        <v>104</v>
      </c>
      <c r="C365" s="49"/>
      <c r="D365" s="24"/>
      <c r="F365" s="52">
        <f t="shared" si="54"/>
        <v>8</v>
      </c>
      <c r="G365" s="2">
        <f t="shared" si="53"/>
        <v>0</v>
      </c>
      <c r="H365" s="2">
        <f>B364</f>
        <v>0</v>
      </c>
      <c r="I365" s="37"/>
      <c r="J365" s="42"/>
      <c r="M365" s="52">
        <f t="shared" si="55"/>
        <v>8</v>
      </c>
      <c r="N365" s="2">
        <f>IF(J358&lt;I358,H358,G358)</f>
        <v>0</v>
      </c>
      <c r="O365" s="2">
        <f>IF(J365&lt;I365,H365,G365)</f>
        <v>0</v>
      </c>
      <c r="P365" s="36"/>
      <c r="Q365" s="37"/>
      <c r="T365" s="52">
        <f t="shared" si="56"/>
        <v>8</v>
      </c>
      <c r="U365" s="2">
        <f>IF(Q362&lt;P362,O362,N362)</f>
        <v>0</v>
      </c>
      <c r="V365" s="2">
        <f>IF(Q365&lt;P365,O365,N365)</f>
        <v>0</v>
      </c>
      <c r="W365" s="36"/>
      <c r="X365" s="37"/>
      <c r="AA365" s="52">
        <f t="shared" si="57"/>
        <v>8</v>
      </c>
      <c r="AB365" s="1">
        <f>IF(W348&gt;X348,U348,V348)</f>
        <v>0</v>
      </c>
      <c r="AC365" s="1">
        <f>IF(W349&gt;X349,U349,V349)</f>
        <v>0</v>
      </c>
      <c r="AH365" s="15">
        <f t="shared" si="46"/>
        <v>104</v>
      </c>
      <c r="AI365" s="4">
        <f>IF(AD375&gt;AE375,AC379,AB379)</f>
        <v>0</v>
      </c>
    </row>
    <row r="366" spans="1:35" ht="15" thickBot="1">
      <c r="A366" s="109">
        <v>105</v>
      </c>
      <c r="C366" s="49"/>
      <c r="D366" s="24"/>
      <c r="AB366" s="2">
        <f>IF(X348&lt;W348,V348,U348)</f>
        <v>0</v>
      </c>
      <c r="AC366" s="2">
        <f>IF(X349&lt;W349,V349,U349)</f>
        <v>0</v>
      </c>
      <c r="AH366" s="15">
        <f t="shared" si="46"/>
        <v>105</v>
      </c>
      <c r="AI366" s="4">
        <f>IF(AD376&gt;AE376,AB380,AC380)</f>
        <v>0</v>
      </c>
    </row>
    <row r="367" spans="1:35" ht="15" thickBot="1">
      <c r="A367" s="109">
        <v>106</v>
      </c>
      <c r="C367" s="49"/>
      <c r="D367" s="24"/>
      <c r="AH367" s="15">
        <f t="shared" si="46"/>
        <v>106</v>
      </c>
      <c r="AI367" s="4">
        <f>IF(AD376&gt;AE376,AC380,AB380)</f>
        <v>0</v>
      </c>
    </row>
    <row r="368" spans="1:35" ht="15" thickBot="1">
      <c r="A368" s="4"/>
      <c r="C368" s="49"/>
      <c r="D368" s="24"/>
      <c r="AB368" s="3" t="s">
        <v>119</v>
      </c>
      <c r="AC368" s="9">
        <f>IF(AD355&gt;AE355,AB359,AC359)</f>
        <v>0</v>
      </c>
      <c r="AH368" s="15">
        <f t="shared" si="46"/>
        <v>107</v>
      </c>
      <c r="AI368" s="4">
        <f>IF(AD377&gt;AE377,AB381,AC381)</f>
        <v>0</v>
      </c>
    </row>
    <row r="369" spans="1:35" ht="15" thickBot="1">
      <c r="A369" s="4"/>
      <c r="B369" t="s">
        <v>329</v>
      </c>
      <c r="C369" s="49" t="s">
        <v>330</v>
      </c>
      <c r="D369" s="24"/>
      <c r="AD369" s="32" t="s">
        <v>2</v>
      </c>
      <c r="AE369" s="33" t="s">
        <v>3</v>
      </c>
      <c r="AH369" s="15">
        <f t="shared" si="46"/>
        <v>108</v>
      </c>
      <c r="AI369" s="4">
        <f>IF(AD377&gt;AE377,AC381,AB381)</f>
        <v>0</v>
      </c>
    </row>
    <row r="370" spans="1:35" ht="15" thickBot="1">
      <c r="A370" s="109"/>
      <c r="B370" t="s">
        <v>327</v>
      </c>
      <c r="C370" s="111" t="s">
        <v>323</v>
      </c>
      <c r="D370" s="112"/>
      <c r="AD370" s="34"/>
      <c r="AE370" s="35"/>
      <c r="AH370" s="15">
        <f t="shared" si="46"/>
        <v>109</v>
      </c>
      <c r="AI370" s="4">
        <f>IF(AD378&gt;AE378,AB382,AC382)</f>
        <v>0</v>
      </c>
    </row>
    <row r="371" spans="1:35" ht="15" thickBot="1">
      <c r="A371" s="4"/>
      <c r="B371" t="s">
        <v>328</v>
      </c>
      <c r="C371" s="49" t="s">
        <v>285</v>
      </c>
      <c r="D371" s="24"/>
      <c r="AB371" s="10" t="s">
        <v>10</v>
      </c>
      <c r="AC371" s="9" t="s">
        <v>117</v>
      </c>
      <c r="AD371" s="43">
        <v>2</v>
      </c>
      <c r="AE371" s="44">
        <v>7</v>
      </c>
      <c r="AH371" s="15">
        <f t="shared" si="46"/>
        <v>110</v>
      </c>
      <c r="AI371" s="5">
        <f>IF(AD378&gt;AE378,AC382,AB382)</f>
        <v>0</v>
      </c>
    </row>
    <row r="372" spans="1:35" ht="15" thickBot="1">
      <c r="A372" s="4"/>
      <c r="C372" s="49"/>
      <c r="D372" s="24"/>
      <c r="AD372" s="34"/>
      <c r="AE372" s="35"/>
      <c r="AH372" s="15">
        <f t="shared" si="46"/>
        <v>111</v>
      </c>
    </row>
    <row r="373" spans="1:35" ht="15" thickBot="1">
      <c r="A373" s="4"/>
      <c r="C373" s="49"/>
      <c r="D373" s="24"/>
      <c r="AB373" s="3" t="s">
        <v>0</v>
      </c>
      <c r="AC373" s="3" t="s">
        <v>1</v>
      </c>
      <c r="AD373" s="34"/>
      <c r="AE373" s="35"/>
      <c r="AH373" s="16">
        <f t="shared" si="46"/>
        <v>112</v>
      </c>
    </row>
    <row r="374" spans="1:35">
      <c r="A374" s="4"/>
      <c r="C374" s="49"/>
      <c r="D374" s="24"/>
      <c r="AB374" s="1"/>
      <c r="AC374" s="1"/>
      <c r="AD374" s="34"/>
      <c r="AE374" s="35"/>
    </row>
    <row r="375" spans="1:35">
      <c r="A375" s="4"/>
      <c r="C375" s="49"/>
      <c r="D375" s="24"/>
      <c r="AB375" s="7">
        <f>IF(W358&gt;X358,U358,V358)</f>
        <v>0</v>
      </c>
      <c r="AC375" s="7">
        <f>IF(W359&gt;X359,U359,V359)</f>
        <v>0</v>
      </c>
      <c r="AD375" s="34"/>
      <c r="AE375" s="35"/>
    </row>
    <row r="376" spans="1:35">
      <c r="A376" s="4"/>
      <c r="C376" s="49"/>
      <c r="D376" s="24"/>
      <c r="AB376" s="1">
        <f>IF(X358&lt;W358,V358,U358)</f>
        <v>0</v>
      </c>
      <c r="AC376" s="1">
        <f>IF(X359&lt;W359,V359,U359)</f>
        <v>0</v>
      </c>
      <c r="AD376" s="34"/>
      <c r="AE376" s="35"/>
    </row>
    <row r="377" spans="1:35">
      <c r="A377" s="4"/>
      <c r="C377" s="49"/>
      <c r="D377" s="24"/>
      <c r="AB377" s="1" t="str">
        <f>IF(W360&gt;X360,U360,V360)</f>
        <v>ASSUMEL Pierre</v>
      </c>
      <c r="AC377" s="1">
        <f>IF(W361&gt;X361,U361,V361)</f>
        <v>0</v>
      </c>
      <c r="AD377" s="34"/>
      <c r="AE377" s="35"/>
    </row>
    <row r="378" spans="1:35" ht="15" thickBot="1">
      <c r="A378" s="4"/>
      <c r="C378" s="49"/>
      <c r="D378" s="24"/>
      <c r="AB378" s="1" t="str">
        <f>IF(X360&lt;W360,V360,U360)</f>
        <v>CAUSSANEL JEAN-PIERRE</v>
      </c>
      <c r="AC378" s="1" t="str">
        <f>IF(X361&lt;W361,V361,U361)</f>
        <v>GILLES YOHANN</v>
      </c>
      <c r="AD378" s="36"/>
      <c r="AE378" s="37"/>
    </row>
    <row r="379" spans="1:35">
      <c r="A379" s="4"/>
      <c r="C379" s="49"/>
      <c r="D379" s="24"/>
      <c r="AB379" s="1">
        <f>IF(W362&gt;X362,U362,V362)</f>
        <v>0</v>
      </c>
      <c r="AC379" s="1">
        <f>IF(W363&gt;X363,U363,V363)</f>
        <v>0</v>
      </c>
    </row>
    <row r="380" spans="1:35">
      <c r="A380" s="4"/>
      <c r="C380" s="49"/>
      <c r="D380" s="24"/>
      <c r="AB380" s="1">
        <f>IF(X362&lt;W362,V362,U362)</f>
        <v>0</v>
      </c>
      <c r="AC380" s="1">
        <f>IF(X363&lt;W363,V363,U363)</f>
        <v>0</v>
      </c>
    </row>
    <row r="381" spans="1:35">
      <c r="A381" s="4"/>
      <c r="C381" s="49"/>
      <c r="D381" s="24"/>
      <c r="AB381" s="1">
        <f>IF(W364&gt;X364,U364,V364)</f>
        <v>0</v>
      </c>
      <c r="AC381" s="1">
        <f>IF(W365&gt;X365,U365,V365)</f>
        <v>0</v>
      </c>
    </row>
    <row r="382" spans="1:35" ht="15" thickBot="1">
      <c r="A382" s="4"/>
      <c r="C382" s="49"/>
      <c r="D382" s="24"/>
      <c r="AB382" s="2">
        <f>IF(X364&lt;W364,V364,U364)</f>
        <v>0</v>
      </c>
      <c r="AC382" s="2">
        <f>IF(X365&lt;W365,V365,U365)</f>
        <v>0</v>
      </c>
    </row>
    <row r="383" spans="1:35" ht="15" thickBot="1">
      <c r="A383" s="4"/>
      <c r="C383" s="49"/>
      <c r="D383" s="24"/>
    </row>
    <row r="384" spans="1:35" ht="15" thickBot="1">
      <c r="A384" s="4"/>
      <c r="C384" s="49"/>
      <c r="D384" s="24"/>
      <c r="AB384" s="3" t="s">
        <v>119</v>
      </c>
      <c r="AC384" s="9">
        <f>IF(AD371&gt;AE371,AB375,AC375)</f>
        <v>0</v>
      </c>
    </row>
    <row r="385" spans="1:4">
      <c r="A385" s="4"/>
      <c r="C385" s="49"/>
      <c r="D385" s="24"/>
    </row>
    <row r="386" spans="1:4">
      <c r="A386" s="4"/>
      <c r="C386" s="49"/>
      <c r="D386" s="24"/>
    </row>
    <row r="387" spans="1:4">
      <c r="A387" s="4"/>
      <c r="C387" s="49"/>
      <c r="D387" s="24"/>
    </row>
    <row r="388" spans="1:4">
      <c r="A388" s="4"/>
      <c r="C388" s="49"/>
      <c r="D388" s="24"/>
    </row>
    <row r="389" spans="1:4">
      <c r="A389" s="4"/>
      <c r="C389" s="49"/>
      <c r="D389" s="24"/>
    </row>
    <row r="390" spans="1:4">
      <c r="A390" s="4"/>
      <c r="C390" s="49"/>
      <c r="D390" s="24"/>
    </row>
    <row r="391" spans="1:4">
      <c r="A391" s="4"/>
      <c r="C391" s="49"/>
      <c r="D391" s="24"/>
    </row>
    <row r="392" spans="1:4">
      <c r="A392" s="4"/>
      <c r="C392" s="49"/>
      <c r="D392" s="24"/>
    </row>
    <row r="393" spans="1:4">
      <c r="A393" s="4"/>
      <c r="C393" s="49"/>
      <c r="D393" s="24"/>
    </row>
    <row r="394" spans="1:4">
      <c r="A394" s="4"/>
      <c r="C394" s="49"/>
      <c r="D394" s="24"/>
    </row>
    <row r="395" spans="1:4">
      <c r="A395" s="4"/>
      <c r="C395" s="49"/>
      <c r="D395" s="24"/>
    </row>
    <row r="396" spans="1:4">
      <c r="A396" s="4"/>
      <c r="C396" s="49"/>
      <c r="D396" s="24"/>
    </row>
    <row r="397" spans="1:4">
      <c r="A397" s="4"/>
      <c r="C397" s="49"/>
      <c r="D397" s="24"/>
    </row>
    <row r="398" spans="1:4">
      <c r="A398" s="4"/>
      <c r="C398" s="49"/>
      <c r="D398" s="24"/>
    </row>
    <row r="399" spans="1:4">
      <c r="A399" s="4"/>
      <c r="C399" s="49"/>
      <c r="D399" s="24"/>
    </row>
    <row r="400" spans="1:4">
      <c r="A400" s="4"/>
      <c r="C400" s="49"/>
      <c r="D400" s="24"/>
    </row>
    <row r="401" spans="1:24">
      <c r="A401" s="4"/>
      <c r="C401" s="49"/>
      <c r="D401" s="24"/>
    </row>
    <row r="402" spans="1:24" ht="15" thickBot="1">
      <c r="A402" s="5"/>
      <c r="B402" s="22"/>
      <c r="C402" s="50"/>
      <c r="D402" s="25"/>
    </row>
    <row r="403" spans="1:24" ht="42" customHeight="1">
      <c r="D403" s="24"/>
    </row>
    <row r="404" spans="1:24">
      <c r="D404" s="24"/>
    </row>
    <row r="405" spans="1:24">
      <c r="D405" s="24"/>
    </row>
    <row r="406" spans="1:24" ht="15" thickBot="1">
      <c r="D406" s="25"/>
    </row>
    <row r="407" spans="1:24" ht="15" customHeight="1" thickBot="1">
      <c r="B407" t="s">
        <v>268</v>
      </c>
    </row>
    <row r="408" spans="1:24" ht="15" thickBot="1">
      <c r="A408" s="6"/>
      <c r="B408" s="20" t="s">
        <v>209</v>
      </c>
      <c r="C408" s="20"/>
      <c r="D408" s="9"/>
      <c r="G408" s="10" t="s">
        <v>9</v>
      </c>
      <c r="H408" s="9" t="s">
        <v>118</v>
      </c>
      <c r="N408" s="10" t="s">
        <v>9</v>
      </c>
      <c r="O408" s="11" t="s">
        <v>115</v>
      </c>
      <c r="P408" s="38"/>
      <c r="Q408" s="40"/>
      <c r="U408" s="8" t="s">
        <v>9</v>
      </c>
      <c r="V408" s="8" t="s">
        <v>116</v>
      </c>
    </row>
    <row r="409" spans="1:24" ht="15" thickBot="1">
      <c r="A409" s="4">
        <f>A408+1</f>
        <v>1</v>
      </c>
      <c r="B409" s="12" t="s">
        <v>100</v>
      </c>
      <c r="C409" s="47"/>
      <c r="D409" s="26"/>
      <c r="G409" s="2"/>
      <c r="H409" s="2"/>
      <c r="I409" s="32" t="s">
        <v>2</v>
      </c>
      <c r="J409" s="33" t="s">
        <v>3</v>
      </c>
      <c r="N409" s="2" t="s">
        <v>0</v>
      </c>
      <c r="O409" s="2" t="s">
        <v>1</v>
      </c>
      <c r="P409" s="36" t="s">
        <v>2</v>
      </c>
      <c r="Q409" s="37" t="s">
        <v>3</v>
      </c>
      <c r="U409" s="3" t="s">
        <v>0</v>
      </c>
      <c r="V409" s="3" t="s">
        <v>1</v>
      </c>
      <c r="W409" s="32" t="s">
        <v>2</v>
      </c>
      <c r="X409" s="33" t="s">
        <v>3</v>
      </c>
    </row>
    <row r="410" spans="1:24">
      <c r="A410" s="4">
        <f>A409+1</f>
        <v>2</v>
      </c>
      <c r="B410" s="13" t="s">
        <v>60</v>
      </c>
      <c r="D410" s="26"/>
      <c r="G410" s="1"/>
      <c r="H410" s="1"/>
      <c r="I410" s="34"/>
      <c r="J410" s="35"/>
      <c r="N410" s="1"/>
      <c r="O410" s="1"/>
      <c r="P410" s="34"/>
      <c r="Q410" s="35"/>
      <c r="U410" s="1"/>
      <c r="V410" s="1"/>
      <c r="W410" s="34"/>
      <c r="X410" s="35"/>
    </row>
    <row r="411" spans="1:24">
      <c r="A411" s="4">
        <f>A410+1</f>
        <v>3</v>
      </c>
      <c r="B411" s="13" t="s">
        <v>101</v>
      </c>
      <c r="D411" s="26"/>
      <c r="G411" s="1" t="str">
        <f t="shared" ref="G411:G418" si="59">B409</f>
        <v>AGUSTI Françoise</v>
      </c>
      <c r="H411" s="1" t="str">
        <f>B424</f>
        <v>BARBET Marie-France</v>
      </c>
      <c r="I411" s="34">
        <v>1</v>
      </c>
      <c r="J411" s="35">
        <v>0</v>
      </c>
      <c r="N411" s="7" t="str">
        <f>IF(I411&gt;J411,G411,H411)</f>
        <v>AGUSTI Françoise</v>
      </c>
      <c r="O411" s="7" t="str">
        <f>IF(I418&gt;J418,G418,H418)</f>
        <v>ASSIE Thierry</v>
      </c>
      <c r="P411" s="43">
        <v>2</v>
      </c>
      <c r="Q411" s="44">
        <v>0</v>
      </c>
      <c r="U411" s="7" t="str">
        <f>IF(P411&gt;Q411,N411,O411)</f>
        <v>AGUSTI Françoise</v>
      </c>
      <c r="V411" s="7" t="str">
        <f>IF(P414&gt;Q414,N414,O414)</f>
        <v>AYOUN Joëlle</v>
      </c>
      <c r="W411" s="43">
        <v>2</v>
      </c>
      <c r="X411" s="44">
        <v>0</v>
      </c>
    </row>
    <row r="412" spans="1:24">
      <c r="A412" s="4"/>
      <c r="B412" s="13" t="s">
        <v>138</v>
      </c>
      <c r="D412" s="26"/>
      <c r="E412" s="51"/>
      <c r="F412" s="51"/>
      <c r="G412" s="1" t="str">
        <f t="shared" si="59"/>
        <v>ALBOUY Eric</v>
      </c>
      <c r="H412" s="1" t="str">
        <f>B423</f>
        <v>BARBET Catherine</v>
      </c>
      <c r="I412" s="34">
        <v>4</v>
      </c>
      <c r="J412" s="35">
        <v>1</v>
      </c>
      <c r="N412" s="7" t="str">
        <f>IF(I412&gt;J412,G412,H412)</f>
        <v>ALBOUY Eric</v>
      </c>
      <c r="O412" s="7" t="str">
        <f>IF(I417&gt;J417,G417,H417)</f>
        <v>ARRIGHI Jean-Claude</v>
      </c>
      <c r="P412" s="43">
        <v>2</v>
      </c>
      <c r="Q412" s="44">
        <v>1</v>
      </c>
      <c r="U412" s="7" t="str">
        <f>IF(P412&gt;Q412,N412,O412)</f>
        <v>ALBOUY Eric</v>
      </c>
      <c r="V412" s="7" t="str">
        <f>IF(P413&gt;Q413,N413,O413)</f>
        <v xml:space="preserve">AMBROISE Annick </v>
      </c>
      <c r="W412" s="43">
        <v>1</v>
      </c>
      <c r="X412" s="44">
        <v>2</v>
      </c>
    </row>
    <row r="413" spans="1:24">
      <c r="A413" s="4"/>
      <c r="B413" s="12" t="s">
        <v>173</v>
      </c>
      <c r="C413" s="47"/>
      <c r="D413" s="26"/>
      <c r="G413" s="1" t="str">
        <f t="shared" si="59"/>
        <v xml:space="preserve">AMBROISE Annick </v>
      </c>
      <c r="H413" s="1" t="str">
        <f>B422</f>
        <v xml:space="preserve">BALLAROTTA Benjamin </v>
      </c>
      <c r="I413" s="34">
        <v>3</v>
      </c>
      <c r="J413" s="35">
        <v>2</v>
      </c>
      <c r="N413" s="7" t="str">
        <f>IF(I413&gt;J413,G413,H413)</f>
        <v xml:space="preserve">AMBROISE Annick </v>
      </c>
      <c r="O413" s="7" t="str">
        <f>IF(I416&gt;J416,G416,H416)</f>
        <v>ARKI Jérémy</v>
      </c>
      <c r="P413" s="43">
        <v>4</v>
      </c>
      <c r="Q413" s="44">
        <v>2</v>
      </c>
      <c r="U413" s="1" t="str">
        <f>IF(Q412&lt;P412,O412,N412)</f>
        <v>ARRIGHI Jean-Claude</v>
      </c>
      <c r="V413" s="1" t="str">
        <f>IF(Q413&lt;P413,O413,N413)</f>
        <v>ARKI Jérémy</v>
      </c>
      <c r="W413" s="34">
        <v>0</v>
      </c>
      <c r="X413" s="35">
        <v>2</v>
      </c>
    </row>
    <row r="414" spans="1:24">
      <c r="A414" s="4"/>
      <c r="B414" s="12" t="s">
        <v>167</v>
      </c>
      <c r="C414" s="47"/>
      <c r="D414" s="26"/>
      <c r="G414" s="1" t="str">
        <f t="shared" si="59"/>
        <v>AMOROSO Bruno</v>
      </c>
      <c r="H414" s="1" t="str">
        <f>B421</f>
        <v>BAKAYOKO Ahmed</v>
      </c>
      <c r="I414" s="34">
        <v>2</v>
      </c>
      <c r="J414" s="35">
        <v>5</v>
      </c>
      <c r="N414" s="7" t="str">
        <f>IF(I414&gt;J414,G414,H414)</f>
        <v>BAKAYOKO Ahmed</v>
      </c>
      <c r="O414" s="7" t="str">
        <f>IF(I415&gt;J415,G415,H415)</f>
        <v>AYOUN Joëlle</v>
      </c>
      <c r="P414" s="43">
        <v>0</v>
      </c>
      <c r="Q414" s="44">
        <v>2</v>
      </c>
      <c r="U414" s="1" t="str">
        <f>IF(Q411&lt;P411,O411,N411)</f>
        <v>ASSIE Thierry</v>
      </c>
      <c r="V414" s="1" t="str">
        <f>IF(Q414&lt;P414,O414,N414)</f>
        <v>BAKAYOKO Ahmed</v>
      </c>
      <c r="W414" s="34">
        <v>2</v>
      </c>
      <c r="X414" s="35">
        <v>0</v>
      </c>
    </row>
    <row r="415" spans="1:24">
      <c r="A415" s="4"/>
      <c r="B415" s="12" t="s">
        <v>147</v>
      </c>
      <c r="C415" s="47"/>
      <c r="D415" s="26"/>
      <c r="G415" s="1" t="str">
        <f t="shared" si="59"/>
        <v>ARBORE Sabine</v>
      </c>
      <c r="H415" s="1" t="str">
        <f>B420</f>
        <v>AYOUN Joëlle</v>
      </c>
      <c r="I415" s="34">
        <v>1</v>
      </c>
      <c r="J415" s="35">
        <v>2</v>
      </c>
      <c r="N415" s="1" t="str">
        <f>IF(J414&lt;I414,H414,G414)</f>
        <v>AMOROSO Bruno</v>
      </c>
      <c r="O415" s="1" t="str">
        <f>IF(J415&lt;I415,H415,G415)</f>
        <v>ARBORE Sabine</v>
      </c>
      <c r="P415" s="34">
        <v>2</v>
      </c>
      <c r="Q415" s="35">
        <v>0</v>
      </c>
      <c r="U415" s="1" t="str">
        <f>IF(P415&gt;Q415,N415,O415)</f>
        <v>AMOROSO Bruno</v>
      </c>
      <c r="V415" s="1" t="str">
        <f>IF(P418&gt;Q418,N418,O418)</f>
        <v>ASPE Sylvie</v>
      </c>
      <c r="W415" s="34">
        <v>2</v>
      </c>
      <c r="X415" s="35">
        <v>0</v>
      </c>
    </row>
    <row r="416" spans="1:24">
      <c r="A416" s="4"/>
      <c r="B416" s="12" t="s">
        <v>161</v>
      </c>
      <c r="C416" s="47"/>
      <c r="D416" s="26"/>
      <c r="G416" s="1" t="str">
        <f t="shared" si="59"/>
        <v>ARKI Jérémy</v>
      </c>
      <c r="H416" s="1" t="str">
        <f>B419</f>
        <v>AWEWOUKOUNOU Léon</v>
      </c>
      <c r="I416" s="34">
        <v>2</v>
      </c>
      <c r="J416" s="35">
        <v>1</v>
      </c>
      <c r="N416" s="1" t="str">
        <f>IF(J413&lt;I413,H413,G413)</f>
        <v xml:space="preserve">BALLAROTTA Benjamin </v>
      </c>
      <c r="O416" s="1" t="str">
        <f>IF(J416&lt;I416,H416,G416)</f>
        <v>AWEWOUKOUNOU Léon</v>
      </c>
      <c r="P416" s="34">
        <v>2</v>
      </c>
      <c r="Q416" s="35">
        <v>0</v>
      </c>
      <c r="U416" s="1" t="str">
        <f t="shared" ref="U416" si="60">IF(P416&gt;Q416,N416,O416)</f>
        <v xml:space="preserve">BALLAROTTA Benjamin </v>
      </c>
      <c r="V416" s="1" t="str">
        <f>IF(P417&gt;Q417,N417,O417)</f>
        <v>ASSUMEL Rémi</v>
      </c>
      <c r="W416" s="34">
        <v>1</v>
      </c>
      <c r="X416" s="35">
        <v>0</v>
      </c>
    </row>
    <row r="417" spans="1:31">
      <c r="A417" s="4">
        <f>A416+1</f>
        <v>1</v>
      </c>
      <c r="B417" s="12" t="s">
        <v>106</v>
      </c>
      <c r="C417" s="47"/>
      <c r="D417" s="26"/>
      <c r="G417" s="1" t="str">
        <f t="shared" si="59"/>
        <v>ARRIGHI Jean-Claude</v>
      </c>
      <c r="H417" s="1" t="str">
        <f>B418</f>
        <v>ASSUMEL Rémi</v>
      </c>
      <c r="I417" s="34">
        <v>1</v>
      </c>
      <c r="J417" s="35">
        <v>0</v>
      </c>
      <c r="N417" s="1" t="str">
        <f>IF(J412&lt;I412,H412,G412)</f>
        <v>BARBET Catherine</v>
      </c>
      <c r="O417" s="1" t="str">
        <f>IF(J417&lt;I417,H417,G417)</f>
        <v>ASSUMEL Rémi</v>
      </c>
      <c r="P417" s="34">
        <v>0</v>
      </c>
      <c r="Q417" s="35">
        <v>2</v>
      </c>
      <c r="U417" s="1" t="str">
        <f>IF(Q416&lt;P416,O416,N416)</f>
        <v>AWEWOUKOUNOU Léon</v>
      </c>
      <c r="V417" s="1" t="str">
        <f>IF(Q417&lt;P417,O417,N417)</f>
        <v>BARBET Catherine</v>
      </c>
      <c r="W417" s="34">
        <v>1</v>
      </c>
      <c r="X417" s="35">
        <v>0</v>
      </c>
    </row>
    <row r="418" spans="1:31" ht="15" thickBot="1">
      <c r="A418" s="4"/>
      <c r="B418" s="12" t="s">
        <v>243</v>
      </c>
      <c r="C418" s="47"/>
      <c r="D418" s="26"/>
      <c r="G418" s="2" t="str">
        <f t="shared" si="59"/>
        <v>ASPE Sylvie</v>
      </c>
      <c r="H418" s="2" t="str">
        <f>B417</f>
        <v>ASSIE Thierry</v>
      </c>
      <c r="I418" s="36">
        <v>0</v>
      </c>
      <c r="J418" s="37">
        <v>1</v>
      </c>
      <c r="N418" s="2" t="str">
        <f>IF(J411&lt;I411,H411,G411)</f>
        <v>BARBET Marie-France</v>
      </c>
      <c r="O418" s="2" t="str">
        <f>IF(J418&lt;I418,H418,G418)</f>
        <v>ASPE Sylvie</v>
      </c>
      <c r="P418" s="36">
        <v>1</v>
      </c>
      <c r="Q418" s="37">
        <v>3</v>
      </c>
      <c r="U418" s="2" t="str">
        <f>IF(Q415&lt;P415,O415,N415)</f>
        <v>ARBORE Sabine</v>
      </c>
      <c r="V418" s="2" t="str">
        <f>IF(Q418&lt;P418,O418,N418)</f>
        <v>BARBET Marie-France</v>
      </c>
      <c r="W418" s="36">
        <v>2</v>
      </c>
      <c r="X418" s="37">
        <v>0</v>
      </c>
    </row>
    <row r="419" spans="1:31">
      <c r="A419" s="4"/>
      <c r="B419" s="13" t="s">
        <v>210</v>
      </c>
      <c r="D419" s="26"/>
    </row>
    <row r="420" spans="1:31">
      <c r="A420" s="4"/>
      <c r="B420" s="13" t="s">
        <v>212</v>
      </c>
      <c r="D420" s="26"/>
    </row>
    <row r="421" spans="1:31" ht="15" thickBot="1">
      <c r="A421" s="4">
        <f t="shared" ref="A421:A427" si="61">A420+1</f>
        <v>1</v>
      </c>
      <c r="B421" s="13" t="s">
        <v>271</v>
      </c>
      <c r="D421" s="26"/>
    </row>
    <row r="422" spans="1:31" ht="15" thickBot="1">
      <c r="A422" s="4">
        <f t="shared" si="61"/>
        <v>2</v>
      </c>
      <c r="B422" s="12" t="s">
        <v>35</v>
      </c>
      <c r="C422" s="47"/>
      <c r="D422" s="26"/>
      <c r="AD422" s="32" t="s">
        <v>2</v>
      </c>
      <c r="AE422" s="33" t="s">
        <v>3</v>
      </c>
    </row>
    <row r="423" spans="1:31" ht="15" thickBot="1">
      <c r="A423" s="4">
        <f t="shared" si="61"/>
        <v>3</v>
      </c>
      <c r="B423" s="13" t="s">
        <v>16</v>
      </c>
      <c r="D423" s="26"/>
      <c r="G423" s="10" t="s">
        <v>8</v>
      </c>
      <c r="H423" s="9" t="s">
        <v>118</v>
      </c>
      <c r="N423" s="10" t="s">
        <v>8</v>
      </c>
      <c r="O423" s="9" t="s">
        <v>115</v>
      </c>
      <c r="U423" s="8" t="s">
        <v>8</v>
      </c>
      <c r="V423" s="8" t="s">
        <v>116</v>
      </c>
      <c r="AD423" s="34"/>
      <c r="AE423" s="35"/>
    </row>
    <row r="424" spans="1:31" ht="15" thickBot="1">
      <c r="A424" s="4">
        <f t="shared" si="61"/>
        <v>4</v>
      </c>
      <c r="B424" s="12" t="s">
        <v>92</v>
      </c>
      <c r="C424" s="47"/>
      <c r="D424" s="26"/>
      <c r="AD424" s="43">
        <v>0</v>
      </c>
      <c r="AE424" s="44">
        <v>2</v>
      </c>
    </row>
    <row r="425" spans="1:31" ht="15" thickBot="1">
      <c r="A425" s="4">
        <f t="shared" si="61"/>
        <v>5</v>
      </c>
      <c r="B425" s="13" t="s">
        <v>78</v>
      </c>
      <c r="D425" s="26"/>
      <c r="G425" s="3"/>
      <c r="H425" s="3"/>
      <c r="I425" s="32" t="s">
        <v>2</v>
      </c>
      <c r="J425" s="33" t="s">
        <v>3</v>
      </c>
      <c r="N425" s="3"/>
      <c r="O425" s="3"/>
      <c r="P425" s="32" t="s">
        <v>2</v>
      </c>
      <c r="Q425" s="33" t="s">
        <v>3</v>
      </c>
      <c r="U425" s="3" t="s">
        <v>0</v>
      </c>
      <c r="V425" s="3" t="s">
        <v>1</v>
      </c>
      <c r="W425" s="32" t="s">
        <v>2</v>
      </c>
      <c r="X425" s="33" t="s">
        <v>3</v>
      </c>
      <c r="AB425" s="8" t="s">
        <v>9</v>
      </c>
      <c r="AC425" s="8" t="s">
        <v>117</v>
      </c>
      <c r="AD425" s="34"/>
      <c r="AE425" s="35"/>
    </row>
    <row r="426" spans="1:31" ht="15" thickBot="1">
      <c r="A426" s="4">
        <f t="shared" si="61"/>
        <v>6</v>
      </c>
      <c r="B426" s="13" t="s">
        <v>24</v>
      </c>
      <c r="D426" s="26"/>
      <c r="G426" s="1"/>
      <c r="H426" s="1"/>
      <c r="I426" s="34"/>
      <c r="J426" s="35"/>
      <c r="N426" s="1"/>
      <c r="O426" s="1"/>
      <c r="P426" s="34"/>
      <c r="Q426" s="35"/>
      <c r="U426" s="1"/>
      <c r="V426" s="1"/>
      <c r="W426" s="34"/>
      <c r="X426" s="35"/>
      <c r="AB426" s="3" t="s">
        <v>0</v>
      </c>
      <c r="AC426" s="3" t="s">
        <v>1</v>
      </c>
      <c r="AD426" s="34"/>
      <c r="AE426" s="35"/>
    </row>
    <row r="427" spans="1:31">
      <c r="A427" s="4">
        <f t="shared" si="61"/>
        <v>7</v>
      </c>
      <c r="B427" s="13" t="s">
        <v>90</v>
      </c>
      <c r="D427" s="26"/>
      <c r="G427" s="1" t="str">
        <f t="shared" ref="G427:G434" si="62">B425</f>
        <v>BARCET Vincent</v>
      </c>
      <c r="H427" s="1" t="str">
        <f>B440</f>
        <v>BOSSER Vincent</v>
      </c>
      <c r="I427" s="34"/>
      <c r="J427" s="35"/>
      <c r="N427" s="7" t="str">
        <f>IF(I427&gt;J427,G427,H427)</f>
        <v>BOSSER Vincent</v>
      </c>
      <c r="O427" s="7" t="str">
        <f>IF(I434&gt;J434,G434,H434)</f>
        <v>BERRUER SYlvie</v>
      </c>
      <c r="P427" s="43"/>
      <c r="Q427" s="44"/>
      <c r="U427" s="7" t="str">
        <f>IF(P427&gt;Q427,N427,O427)</f>
        <v>BERRUER SYlvie</v>
      </c>
      <c r="V427" s="7" t="str">
        <f>IF(P430&gt;Q430,N430,O430)</f>
        <v>BOLKA JImmy</v>
      </c>
      <c r="W427" s="43">
        <v>2</v>
      </c>
      <c r="X427" s="44">
        <v>0</v>
      </c>
      <c r="AB427" s="1"/>
      <c r="AC427" s="1"/>
      <c r="AD427" s="34"/>
      <c r="AE427" s="35"/>
    </row>
    <row r="428" spans="1:31">
      <c r="A428" s="4"/>
      <c r="B428" s="13" t="s">
        <v>236</v>
      </c>
      <c r="D428" s="26"/>
      <c r="G428" s="1" t="str">
        <f t="shared" si="62"/>
        <v>BARDOUX Ludovic</v>
      </c>
      <c r="H428" s="1" t="str">
        <f>B439</f>
        <v>BONTHOUX Julien</v>
      </c>
      <c r="I428" s="34"/>
      <c r="J428" s="35"/>
      <c r="N428" s="7" t="str">
        <f>IF(I428&gt;J428,G428,H428)</f>
        <v>BONTHOUX Julien</v>
      </c>
      <c r="O428" s="7" t="str">
        <f>IF(I433&gt;J433,G433,H433)</f>
        <v>BEUCHERIE Arnaud</v>
      </c>
      <c r="P428" s="43"/>
      <c r="Q428" s="44"/>
      <c r="U428" s="7" t="str">
        <f>IF(P428&gt;Q428,N428,O428)</f>
        <v>BEUCHERIE Arnaud</v>
      </c>
      <c r="V428" s="7" t="str">
        <f>IF(P429&gt;Q429,N429,O429)</f>
        <v>BLAYE Arnaud</v>
      </c>
      <c r="W428" s="43">
        <v>2</v>
      </c>
      <c r="X428" s="44">
        <v>0</v>
      </c>
      <c r="AB428" s="7" t="str">
        <f>IF(W411&gt;X411,U411,V411)</f>
        <v>AGUSTI Françoise</v>
      </c>
      <c r="AC428" s="7" t="str">
        <f>IF(W412&gt;X412,U412,V412)</f>
        <v xml:space="preserve">AMBROISE Annick </v>
      </c>
      <c r="AD428" s="34"/>
      <c r="AE428" s="35"/>
    </row>
    <row r="429" spans="1:31">
      <c r="A429" s="4"/>
      <c r="B429" s="13" t="s">
        <v>242</v>
      </c>
      <c r="D429" s="26"/>
      <c r="G429" s="1" t="str">
        <f t="shared" si="62"/>
        <v>BARREAU Alain</v>
      </c>
      <c r="H429" s="1" t="str">
        <f>B438</f>
        <v>BONNAURE Agnès</v>
      </c>
      <c r="I429" s="34"/>
      <c r="J429" s="35"/>
      <c r="N429" s="7" t="str">
        <f>IF(I429&gt;J429,G429,H429)</f>
        <v>BONNAURE Agnès</v>
      </c>
      <c r="O429" s="7" t="str">
        <f>IF(I432&gt;J432,G432,H432)</f>
        <v>BLAYE Arnaud</v>
      </c>
      <c r="P429" s="43"/>
      <c r="Q429" s="44"/>
      <c r="U429" s="1" t="str">
        <f>IF(Q428&lt;P428,O428,N428)</f>
        <v>BONTHOUX Julien</v>
      </c>
      <c r="V429" s="1" t="str">
        <f>IF(Q429&lt;P429,O429,N429)</f>
        <v>BONNAURE Agnès</v>
      </c>
      <c r="W429" s="34"/>
      <c r="X429" s="35"/>
      <c r="AB429" s="1" t="str">
        <f>IF(X411&lt;W411,V411,U411)</f>
        <v>AYOUN Joëlle</v>
      </c>
      <c r="AC429" s="1" t="str">
        <f>IF(X412&lt;W412,V412,U412)</f>
        <v>ALBOUY Eric</v>
      </c>
      <c r="AD429" s="34"/>
      <c r="AE429" s="35"/>
    </row>
    <row r="430" spans="1:31">
      <c r="A430" s="4"/>
      <c r="B430" s="13" t="s">
        <v>178</v>
      </c>
      <c r="D430" s="26"/>
      <c r="G430" s="1" t="str">
        <f t="shared" si="62"/>
        <v>BAYOUMIEU Franck</v>
      </c>
      <c r="H430" s="1" t="str">
        <f>B437</f>
        <v>BONJOUR  Dominique</v>
      </c>
      <c r="I430" s="34"/>
      <c r="J430" s="35"/>
      <c r="N430" s="7" t="str">
        <f>IF(I430&gt;J430,G430,H430)</f>
        <v>BONJOUR  Dominique</v>
      </c>
      <c r="O430" s="7" t="str">
        <f>IF(I431&gt;J431,G431,H431)</f>
        <v>BOLKA JImmy</v>
      </c>
      <c r="P430" s="43"/>
      <c r="Q430" s="44"/>
      <c r="U430" s="1" t="str">
        <f>IF(Q427&lt;P427,O427,N427)</f>
        <v>BOSSER Vincent</v>
      </c>
      <c r="V430" s="1" t="str">
        <f>IF(Q430&lt;P430,O430,N430)</f>
        <v>BONJOUR  Dominique</v>
      </c>
      <c r="W430" s="34"/>
      <c r="X430" s="35"/>
      <c r="AB430" s="1" t="str">
        <f>IF(W413&gt;X413,U413,V413)</f>
        <v>ARKI Jérémy</v>
      </c>
      <c r="AC430" s="1" t="str">
        <f>IF(W414&gt;X414,U414,V414)</f>
        <v>ASSIE Thierry</v>
      </c>
      <c r="AD430" s="34"/>
      <c r="AE430" s="35"/>
    </row>
    <row r="431" spans="1:31" ht="15" thickBot="1">
      <c r="A431" s="4"/>
      <c r="B431" s="13" t="s">
        <v>170</v>
      </c>
      <c r="D431" s="26"/>
      <c r="G431" s="1" t="str">
        <f t="shared" si="62"/>
        <v>BERAUD Monique</v>
      </c>
      <c r="H431" s="1" t="str">
        <f>B436</f>
        <v>BOLKA JImmy</v>
      </c>
      <c r="I431" s="34"/>
      <c r="J431" s="35"/>
      <c r="N431" s="1" t="str">
        <f>IF(J430&lt;I430,H430,G430)</f>
        <v>BAYOUMIEU Franck</v>
      </c>
      <c r="O431" s="1" t="str">
        <f>IF(J431&lt;I431,H431,G431)</f>
        <v>BERAUD Monique</v>
      </c>
      <c r="P431" s="34"/>
      <c r="Q431" s="35"/>
      <c r="U431" s="1" t="str">
        <f>IF(P431&gt;Q431,N431,O431)</f>
        <v>BERAUD Monique</v>
      </c>
      <c r="V431" s="1" t="str">
        <f>IF(P434&gt;Q434,N434,O434)</f>
        <v>BERNARD Pierre</v>
      </c>
      <c r="W431" s="34"/>
      <c r="X431" s="35"/>
      <c r="AB431" s="1" t="str">
        <f>IF(X413&lt;W413,V413,U413)</f>
        <v>ARRIGHI Jean-Claude</v>
      </c>
      <c r="AC431" s="1" t="str">
        <f>IF(X414&lt;W414,V414,U414)</f>
        <v>BAKAYOKO Ahmed</v>
      </c>
      <c r="AD431" s="36"/>
      <c r="AE431" s="37"/>
    </row>
    <row r="432" spans="1:31">
      <c r="A432" s="4">
        <f>A431+1</f>
        <v>1</v>
      </c>
      <c r="B432" s="12" t="s">
        <v>113</v>
      </c>
      <c r="C432" s="47"/>
      <c r="D432" s="26"/>
      <c r="G432" s="1" t="str">
        <f t="shared" si="62"/>
        <v>BERNARD Denise</v>
      </c>
      <c r="H432" s="1" t="str">
        <f>B435</f>
        <v>BLAYE Arnaud</v>
      </c>
      <c r="I432" s="34"/>
      <c r="J432" s="35"/>
      <c r="N432" s="1" t="str">
        <f>IF(J429&lt;I429,H429,G429)</f>
        <v>BARREAU Alain</v>
      </c>
      <c r="O432" s="1" t="str">
        <f>IF(J432&lt;I432,H432,G432)</f>
        <v>BERNARD Denise</v>
      </c>
      <c r="P432" s="34"/>
      <c r="Q432" s="35"/>
      <c r="U432" s="1" t="str">
        <f t="shared" ref="U432" si="63">IF(P432&gt;Q432,N432,O432)</f>
        <v>BERNARD Denise</v>
      </c>
      <c r="V432" s="1" t="str">
        <f>IF(P433&gt;Q433,N433,O433)</f>
        <v>BERNARD Pascal</v>
      </c>
      <c r="W432" s="34"/>
      <c r="X432" s="35"/>
      <c r="AB432" s="1" t="str">
        <f>IF(W415&gt;X415,U415,V415)</f>
        <v>AMOROSO Bruno</v>
      </c>
      <c r="AC432" s="1" t="str">
        <f>IF(W416&gt;X416,U416,V416)</f>
        <v xml:space="preserve">BALLAROTTA Benjamin </v>
      </c>
    </row>
    <row r="433" spans="1:31">
      <c r="A433" s="4"/>
      <c r="B433" s="12" t="s">
        <v>262</v>
      </c>
      <c r="C433" s="47"/>
      <c r="D433" s="26"/>
      <c r="G433" s="1" t="str">
        <f t="shared" si="62"/>
        <v>BERNARD Pascal</v>
      </c>
      <c r="H433" s="1" t="str">
        <f>B434</f>
        <v>BEUCHERIE Arnaud</v>
      </c>
      <c r="I433" s="34"/>
      <c r="J433" s="35"/>
      <c r="N433" s="1" t="str">
        <f>IF(J428&lt;I428,H428,G428)</f>
        <v>BARDOUX Ludovic</v>
      </c>
      <c r="O433" s="1" t="str">
        <f>IF(J433&lt;I433,H433,G433)</f>
        <v>BERNARD Pascal</v>
      </c>
      <c r="P433" s="34"/>
      <c r="Q433" s="35"/>
      <c r="U433" s="1" t="str">
        <f>IF(Q432&lt;P432,O432,N432)</f>
        <v>BARREAU Alain</v>
      </c>
      <c r="V433" s="1" t="str">
        <f>IF(Q433&lt;P433,O433,N433)</f>
        <v>BARDOUX Ludovic</v>
      </c>
      <c r="W433" s="34"/>
      <c r="X433" s="35"/>
      <c r="AB433" s="1" t="str">
        <f>IF(X415&lt;W415,V415,U415)</f>
        <v>ASPE Sylvie</v>
      </c>
      <c r="AC433" s="1" t="str">
        <f>IF(X416&lt;W416,V416,U416)</f>
        <v>ASSUMEL Rémi</v>
      </c>
    </row>
    <row r="434" spans="1:31" ht="15" thickBot="1">
      <c r="A434" s="4"/>
      <c r="B434" s="13" t="s">
        <v>214</v>
      </c>
      <c r="D434" s="26"/>
      <c r="G434" s="2" t="str">
        <f t="shared" si="62"/>
        <v>BERNARD Pierre</v>
      </c>
      <c r="H434" s="2" t="str">
        <f>B433</f>
        <v>BERRUER SYlvie</v>
      </c>
      <c r="I434" s="36"/>
      <c r="J434" s="37"/>
      <c r="N434" s="2" t="str">
        <f>IF(J427&lt;I427,H427,G427)</f>
        <v>BARCET Vincent</v>
      </c>
      <c r="O434" s="2" t="str">
        <f>IF(J434&lt;I434,H434,G434)</f>
        <v>BERNARD Pierre</v>
      </c>
      <c r="P434" s="36"/>
      <c r="Q434" s="37"/>
      <c r="U434" s="2" t="str">
        <f>IF(Q431&lt;P431,O431,N431)</f>
        <v>BAYOUMIEU Franck</v>
      </c>
      <c r="V434" s="2" t="str">
        <f>IF(Q434&lt;P434,O434,N434)</f>
        <v>BARCET Vincent</v>
      </c>
      <c r="W434" s="36"/>
      <c r="X434" s="37"/>
      <c r="AB434" s="1" t="str">
        <f>IF(W417&gt;X417,U417,V417)</f>
        <v>AWEWOUKOUNOU Léon</v>
      </c>
      <c r="AC434" s="1" t="str">
        <f>IF(W418&gt;X418,U418,V418)</f>
        <v>ARBORE Sabine</v>
      </c>
    </row>
    <row r="435" spans="1:31" ht="15" thickBot="1">
      <c r="A435" s="4">
        <f>A434+1</f>
        <v>1</v>
      </c>
      <c r="B435" s="13" t="s">
        <v>269</v>
      </c>
      <c r="D435" s="26"/>
      <c r="AB435" s="2" t="str">
        <f>IF(X415&lt;W415,V415,U415)</f>
        <v>ASPE Sylvie</v>
      </c>
      <c r="AC435" s="2" t="str">
        <f>IF(X418&lt;W418,V418,U418)</f>
        <v>BARBET Marie-France</v>
      </c>
    </row>
    <row r="436" spans="1:31" ht="15" thickBot="1">
      <c r="A436" s="4">
        <f>A435+1</f>
        <v>2</v>
      </c>
      <c r="B436" s="12" t="s">
        <v>127</v>
      </c>
      <c r="C436" s="47"/>
      <c r="D436" s="26"/>
    </row>
    <row r="437" spans="1:31" ht="15" thickBot="1">
      <c r="A437" s="4"/>
      <c r="B437" s="13" t="s">
        <v>238</v>
      </c>
      <c r="D437" s="26"/>
      <c r="AB437" s="3" t="s">
        <v>119</v>
      </c>
      <c r="AC437" s="9" t="str">
        <f>IF(AD424&gt;AE424,AB428,AC428)</f>
        <v xml:space="preserve">AMBROISE Annick </v>
      </c>
    </row>
    <row r="438" spans="1:31" ht="15" thickBot="1">
      <c r="A438" s="4"/>
      <c r="B438" s="13" t="s">
        <v>158</v>
      </c>
      <c r="D438" s="26"/>
      <c r="G438" s="10" t="s">
        <v>7</v>
      </c>
      <c r="H438" s="9" t="s">
        <v>118</v>
      </c>
      <c r="AD438" s="32" t="s">
        <v>2</v>
      </c>
      <c r="AE438" s="33" t="s">
        <v>3</v>
      </c>
    </row>
    <row r="439" spans="1:31">
      <c r="A439" s="4">
        <f>A438+1</f>
        <v>1</v>
      </c>
      <c r="B439" s="13" t="s">
        <v>44</v>
      </c>
      <c r="D439" s="26"/>
      <c r="N439" s="8" t="s">
        <v>7</v>
      </c>
      <c r="O439" s="8" t="s">
        <v>115</v>
      </c>
      <c r="U439" s="8" t="s">
        <v>7</v>
      </c>
      <c r="V439" s="8" t="s">
        <v>116</v>
      </c>
      <c r="AD439" s="34"/>
      <c r="AE439" s="35"/>
    </row>
    <row r="440" spans="1:31" ht="15" thickBot="1">
      <c r="A440" s="4"/>
      <c r="B440" s="12" t="s">
        <v>183</v>
      </c>
      <c r="C440" s="47"/>
      <c r="D440" s="26"/>
      <c r="AB440" s="8" t="s">
        <v>8</v>
      </c>
      <c r="AC440" s="8" t="s">
        <v>117</v>
      </c>
      <c r="AD440" s="43">
        <v>2</v>
      </c>
      <c r="AE440" s="44">
        <v>0</v>
      </c>
    </row>
    <row r="441" spans="1:31" ht="15" thickBot="1">
      <c r="A441" s="4"/>
      <c r="B441" s="12" t="s">
        <v>215</v>
      </c>
      <c r="C441" s="47"/>
      <c r="D441" s="26"/>
      <c r="G441" s="3"/>
      <c r="H441" s="3"/>
      <c r="I441" s="38" t="s">
        <v>2</v>
      </c>
      <c r="J441" s="33" t="s">
        <v>3</v>
      </c>
      <c r="N441" s="3"/>
      <c r="O441" s="3"/>
      <c r="P441" s="32" t="s">
        <v>2</v>
      </c>
      <c r="Q441" s="33" t="s">
        <v>3</v>
      </c>
      <c r="U441" s="3" t="s">
        <v>0</v>
      </c>
      <c r="V441" s="3" t="s">
        <v>1</v>
      </c>
      <c r="W441" s="32" t="s">
        <v>2</v>
      </c>
      <c r="X441" s="33" t="s">
        <v>3</v>
      </c>
      <c r="AD441" s="34"/>
      <c r="AE441" s="35"/>
    </row>
    <row r="442" spans="1:31" ht="15" thickBot="1">
      <c r="A442" s="4">
        <f>A441+1</f>
        <v>1</v>
      </c>
      <c r="B442" s="12" t="s">
        <v>91</v>
      </c>
      <c r="C442" s="47"/>
      <c r="D442" s="26"/>
      <c r="G442" s="1"/>
      <c r="H442" s="1"/>
      <c r="J442" s="35"/>
      <c r="N442" s="1"/>
      <c r="O442" s="1"/>
      <c r="P442" s="34"/>
      <c r="Q442" s="35"/>
      <c r="U442" s="1"/>
      <c r="V442" s="1"/>
      <c r="W442" s="34"/>
      <c r="X442" s="35"/>
      <c r="AB442" s="3" t="s">
        <v>0</v>
      </c>
      <c r="AC442" s="3" t="s">
        <v>1</v>
      </c>
      <c r="AD442" s="34"/>
      <c r="AE442" s="35"/>
    </row>
    <row r="443" spans="1:31">
      <c r="A443" s="4"/>
      <c r="B443" s="12" t="s">
        <v>213</v>
      </c>
      <c r="C443" s="47"/>
      <c r="D443" s="26"/>
      <c r="G443" s="1" t="str">
        <f t="shared" ref="G443:G450" si="64">B441</f>
        <v>BOURBOUZE Catherine</v>
      </c>
      <c r="H443" s="1" t="str">
        <f>B456</f>
        <v>CHAIZE Joël</v>
      </c>
      <c r="J443" s="35"/>
      <c r="N443" s="7" t="str">
        <f>IF(I443&gt;J443,G443,H443)</f>
        <v>CHAIZE Joël</v>
      </c>
      <c r="O443" s="7" t="str">
        <f>IF(I450&gt;J450,G450,H450)</f>
        <v>CALAIS Jean-Manuel</v>
      </c>
      <c r="P443" s="34"/>
      <c r="Q443" s="35"/>
      <c r="U443" s="7" t="str">
        <f>IF(P443&gt;Q443,N443,O443)</f>
        <v>CALAIS Jean-Manuel</v>
      </c>
      <c r="V443" s="7" t="str">
        <f>IF(P446&gt;Q446,N446,O446)</f>
        <v>CAROF Dominique</v>
      </c>
      <c r="W443" s="43">
        <v>2</v>
      </c>
      <c r="X443" s="44">
        <v>0</v>
      </c>
      <c r="AB443" s="1"/>
      <c r="AC443" s="1"/>
      <c r="AD443" s="34"/>
      <c r="AE443" s="35"/>
    </row>
    <row r="444" spans="1:31">
      <c r="A444" s="4"/>
      <c r="B444" s="12" t="s">
        <v>207</v>
      </c>
      <c r="C444" s="47"/>
      <c r="D444" s="26"/>
      <c r="G444" s="1" t="str">
        <f t="shared" si="64"/>
        <v>BOURGEON Céline</v>
      </c>
      <c r="H444" s="1" t="str">
        <f>B455</f>
        <v>CHAIGNEAU Sylvie</v>
      </c>
      <c r="J444" s="35"/>
      <c r="N444" s="7" t="str">
        <f>IF(I444&gt;J444,G444,H444)</f>
        <v>CHAIGNEAU Sylvie</v>
      </c>
      <c r="O444" s="7" t="str">
        <f>IF(I449&gt;J449,G449,H449)</f>
        <v>CAMBLONCQ Thierry</v>
      </c>
      <c r="P444" s="34"/>
      <c r="Q444" s="35"/>
      <c r="U444" s="7" t="str">
        <f>IF(P444&gt;Q444,N444,O444)</f>
        <v>CAMBLONCQ Thierry</v>
      </c>
      <c r="V444" s="7" t="str">
        <f>IF(P445&gt;Q445,N445,O445)</f>
        <v>CAPPELLO Rémy</v>
      </c>
      <c r="W444" s="43"/>
      <c r="X444" s="44"/>
      <c r="AB444" s="7" t="str">
        <f>IF(W427&gt;X427,U427,V427)</f>
        <v>BERRUER SYlvie</v>
      </c>
      <c r="AC444" s="7" t="str">
        <f>IF(W428&gt;X428,U428,V428)</f>
        <v>BEUCHERIE Arnaud</v>
      </c>
      <c r="AD444" s="34"/>
      <c r="AE444" s="35"/>
    </row>
    <row r="445" spans="1:31">
      <c r="A445" s="4"/>
      <c r="B445" s="12" t="s">
        <v>264</v>
      </c>
      <c r="C445" s="47"/>
      <c r="D445" s="26"/>
      <c r="G445" s="1" t="str">
        <f t="shared" si="64"/>
        <v>BOUTET Pascal</v>
      </c>
      <c r="H445" s="1" t="str">
        <f>B454</f>
        <v>CERCIO Denise</v>
      </c>
      <c r="J445" s="35"/>
      <c r="N445" s="7" t="str">
        <f>IF(I445&gt;J445,G445,H445)</f>
        <v>CERCIO Denise</v>
      </c>
      <c r="O445" s="7" t="str">
        <f>IF(I448&gt;J448,G448,H448)</f>
        <v>CAPPELLO Rémy</v>
      </c>
      <c r="P445" s="34"/>
      <c r="Q445" s="35"/>
      <c r="U445" s="1" t="str">
        <f>IF(Q444&lt;P444,O444,N444)</f>
        <v>CHAIGNEAU Sylvie</v>
      </c>
      <c r="V445" s="1" t="str">
        <f>IF(Q445&lt;P445,O445,N445)</f>
        <v>CERCIO Denise</v>
      </c>
      <c r="W445" s="34"/>
      <c r="X445" s="35"/>
      <c r="AB445" s="1" t="str">
        <f>IF(X427&lt;W427,V427,U427)</f>
        <v>BOLKA JImmy</v>
      </c>
      <c r="AC445" s="1" t="str">
        <f>IF(X428&lt;W428,V428,U428)</f>
        <v>BLAYE Arnaud</v>
      </c>
      <c r="AD445" s="34"/>
      <c r="AE445" s="35"/>
    </row>
    <row r="446" spans="1:31">
      <c r="A446" s="4">
        <f>A445+1</f>
        <v>1</v>
      </c>
      <c r="B446" s="12" t="s">
        <v>77</v>
      </c>
      <c r="C446" s="47"/>
      <c r="D446" s="26"/>
      <c r="G446" s="1" t="str">
        <f t="shared" si="64"/>
        <v>BRAGANTI Patrick</v>
      </c>
      <c r="H446" s="1" t="str">
        <f>B453</f>
        <v>CAVET Sandrine</v>
      </c>
      <c r="J446" s="35"/>
      <c r="N446" s="7" t="str">
        <f>IF(I446&gt;J446,G446,H446)</f>
        <v>CAVET Sandrine</v>
      </c>
      <c r="O446" s="7" t="str">
        <f>IF(I447&gt;J447,G447,H447)</f>
        <v>CAROF Dominique</v>
      </c>
      <c r="P446" s="34"/>
      <c r="Q446" s="35"/>
      <c r="U446" s="1" t="str">
        <f>IF(Q443&lt;P443,O443,N443)</f>
        <v>CHAIZE Joël</v>
      </c>
      <c r="V446" s="1" t="str">
        <f>IF(Q446&lt;P446,O446,N446)</f>
        <v>CAVET Sandrine</v>
      </c>
      <c r="W446" s="34"/>
      <c r="X446" s="35"/>
      <c r="AB446" s="1" t="str">
        <f>IF(W429&gt;X429,U429,V429)</f>
        <v>BONNAURE Agnès</v>
      </c>
      <c r="AC446" s="1" t="str">
        <f>IF(W430&gt;X430,U430,V430)</f>
        <v>BONJOUR  Dominique</v>
      </c>
      <c r="AD446" s="34"/>
      <c r="AE446" s="35"/>
    </row>
    <row r="447" spans="1:31" ht="15" thickBot="1">
      <c r="A447" s="4">
        <f>A446+1</f>
        <v>2</v>
      </c>
      <c r="B447" s="13" t="s">
        <v>85</v>
      </c>
      <c r="D447" s="26"/>
      <c r="G447" s="1" t="str">
        <f t="shared" si="64"/>
        <v>BRET Sébastien</v>
      </c>
      <c r="H447" s="1" t="str">
        <f>B452</f>
        <v>CAROF Dominique</v>
      </c>
      <c r="J447" s="35"/>
      <c r="N447" s="1" t="str">
        <f>IF(J446&lt;I446,H446,G446)</f>
        <v>BRAGANTI Patrick</v>
      </c>
      <c r="O447" s="1" t="str">
        <f>IF(J447&lt;I447,H447,G447)</f>
        <v>BRET Sébastien</v>
      </c>
      <c r="P447" s="34"/>
      <c r="Q447" s="35"/>
      <c r="U447" s="1" t="str">
        <f>IF(P447&gt;Q447,N447,O447)</f>
        <v>BRET Sébastien</v>
      </c>
      <c r="V447" s="1" t="str">
        <f>IF(P450&gt;Q450,N450,O450)</f>
        <v>BURNEL Alain</v>
      </c>
      <c r="W447" s="34"/>
      <c r="X447" s="35"/>
      <c r="AB447" s="1" t="str">
        <f>IF(X429&lt;W429,V429,U429)</f>
        <v>BONTHOUX Julien</v>
      </c>
      <c r="AC447" s="1" t="str">
        <f>IF(X430&lt;W430,V430,U430)</f>
        <v>BOSSER Vincent</v>
      </c>
      <c r="AD447" s="36"/>
      <c r="AE447" s="37"/>
    </row>
    <row r="448" spans="1:31">
      <c r="A448" s="4">
        <f>A447+1</f>
        <v>3</v>
      </c>
      <c r="B448" s="12" t="s">
        <v>85</v>
      </c>
      <c r="C448" s="47"/>
      <c r="D448" s="26"/>
      <c r="G448" s="1" t="str">
        <f t="shared" si="64"/>
        <v>BROSSEAU Dany</v>
      </c>
      <c r="H448" s="1" t="str">
        <f>B451</f>
        <v>CAPPELLO Rémy</v>
      </c>
      <c r="J448" s="35"/>
      <c r="N448" s="1" t="str">
        <f>IF(J445&lt;I445,H445,G445)</f>
        <v>BOUTET Pascal</v>
      </c>
      <c r="O448" s="1" t="str">
        <f>IF(J448&lt;I448,H448,G448)</f>
        <v>BROSSEAU Dany</v>
      </c>
      <c r="P448" s="34"/>
      <c r="Q448" s="35"/>
      <c r="U448" s="1" t="str">
        <f t="shared" ref="U448" si="65">IF(P448&gt;Q448,N448,O448)</f>
        <v>BROSSEAU Dany</v>
      </c>
      <c r="V448" s="1" t="str">
        <f>IF(P449&gt;Q449,N449,O449)</f>
        <v>BURNEL Alain</v>
      </c>
      <c r="W448" s="34"/>
      <c r="X448" s="35"/>
      <c r="AB448" s="1" t="str">
        <f>IF(W431&gt;X431,U431,V431)</f>
        <v>BERNARD Pierre</v>
      </c>
      <c r="AC448" s="1" t="str">
        <f>IF(W432&gt;X432,U432,V432)</f>
        <v>BERNARD Pascal</v>
      </c>
    </row>
    <row r="449" spans="1:31">
      <c r="A449" s="4">
        <f>A448+1</f>
        <v>4</v>
      </c>
      <c r="B449" s="13" t="s">
        <v>25</v>
      </c>
      <c r="D449" s="26"/>
      <c r="G449" s="1" t="str">
        <f t="shared" si="64"/>
        <v>BURNEL Alain</v>
      </c>
      <c r="H449" s="1" t="str">
        <f>B450</f>
        <v>CAMBLONCQ Thierry</v>
      </c>
      <c r="J449" s="35"/>
      <c r="N449" s="1" t="str">
        <f>IF(J444&lt;I444,H444,G444)</f>
        <v>BOURGEON Céline</v>
      </c>
      <c r="O449" s="1" t="str">
        <f>IF(J449&lt;I449,H449,G449)</f>
        <v>BURNEL Alain</v>
      </c>
      <c r="P449" s="34"/>
      <c r="Q449" s="35"/>
      <c r="U449" s="1" t="str">
        <f>IF(Q448&lt;P448,O448,N448)</f>
        <v>BOUTET Pascal</v>
      </c>
      <c r="V449" s="1" t="str">
        <f>IF(Q449&lt;P449,O449,N449)</f>
        <v>BOURGEON Céline</v>
      </c>
      <c r="W449" s="34"/>
      <c r="X449" s="35"/>
      <c r="AB449" s="1" t="str">
        <f>IF(X431&lt;W431,V431,U431)</f>
        <v>BERAUD Monique</v>
      </c>
      <c r="AC449" s="1" t="str">
        <f>IF(X432&lt;W432,V432,U432)</f>
        <v>BERNARD Denise</v>
      </c>
    </row>
    <row r="450" spans="1:31" ht="15" thickBot="1">
      <c r="A450" s="4"/>
      <c r="B450" s="13" t="s">
        <v>234</v>
      </c>
      <c r="D450" s="26"/>
      <c r="G450" s="2" t="str">
        <f t="shared" si="64"/>
        <v>BURNEL Alain</v>
      </c>
      <c r="H450" s="2" t="str">
        <f>B449</f>
        <v>CALAIS Jean-Manuel</v>
      </c>
      <c r="I450" s="39"/>
      <c r="J450" s="37"/>
      <c r="N450" s="2" t="str">
        <f>IF(J443&lt;I443,H443,G443)</f>
        <v>BOURBOUZE Catherine</v>
      </c>
      <c r="O450" s="2" t="str">
        <f>IF(J450&lt;I450,H450,G450)</f>
        <v>BURNEL Alain</v>
      </c>
      <c r="P450" s="36"/>
      <c r="Q450" s="37"/>
      <c r="U450" s="2" t="str">
        <f>IF(Q447&lt;P447,O447,N447)</f>
        <v>BRAGANTI Patrick</v>
      </c>
      <c r="V450" s="2" t="str">
        <f>IF(Q450&lt;P450,O450,N450)</f>
        <v>BOURBOUZE Catherine</v>
      </c>
      <c r="W450" s="36"/>
      <c r="X450" s="37"/>
      <c r="AB450" s="1" t="str">
        <f>IF(W433&gt;X433,U433,V433)</f>
        <v>BARDOUX Ludovic</v>
      </c>
      <c r="AC450" s="1" t="str">
        <f>IF(W434&gt;X434,U434,V434)</f>
        <v>BARCET Vincent</v>
      </c>
    </row>
    <row r="451" spans="1:31" ht="15" thickBot="1">
      <c r="A451" s="4"/>
      <c r="B451" s="12" t="s">
        <v>135</v>
      </c>
      <c r="C451" s="47"/>
      <c r="D451" s="26"/>
      <c r="AB451" s="2" t="str">
        <f>IF(X431&lt;W431,V431,U431)</f>
        <v>BERAUD Monique</v>
      </c>
      <c r="AC451" s="2" t="str">
        <f>IF(X434&lt;W434,V434,U434)</f>
        <v>BAYOUMIEU Franck</v>
      </c>
    </row>
    <row r="452" spans="1:31" ht="15" thickBot="1">
      <c r="A452" s="4">
        <f>A451+1</f>
        <v>1</v>
      </c>
      <c r="B452" s="12" t="s">
        <v>81</v>
      </c>
      <c r="C452" s="47"/>
      <c r="D452" s="26"/>
    </row>
    <row r="453" spans="1:31" ht="15" thickBot="1">
      <c r="A453" s="4"/>
      <c r="B453" s="12" t="s">
        <v>249</v>
      </c>
      <c r="C453" s="47"/>
      <c r="D453" s="26"/>
      <c r="AB453" s="3" t="s">
        <v>119</v>
      </c>
      <c r="AC453" s="9" t="str">
        <f>IF(AD440&gt;AE440,AB444,AC444)</f>
        <v>BERRUER SYlvie</v>
      </c>
    </row>
    <row r="454" spans="1:31" ht="15" thickBot="1">
      <c r="A454" s="4"/>
      <c r="B454" s="13" t="s">
        <v>140</v>
      </c>
      <c r="D454" s="26"/>
      <c r="G454" s="10" t="s">
        <v>6</v>
      </c>
      <c r="H454" s="9" t="s">
        <v>118</v>
      </c>
      <c r="AD454" s="32" t="s">
        <v>2</v>
      </c>
      <c r="AE454" s="33" t="s">
        <v>3</v>
      </c>
    </row>
    <row r="455" spans="1:31">
      <c r="A455" s="4"/>
      <c r="B455" s="13" t="s">
        <v>206</v>
      </c>
      <c r="D455" s="26"/>
      <c r="N455" s="8" t="s">
        <v>6</v>
      </c>
      <c r="O455" s="8" t="s">
        <v>115</v>
      </c>
      <c r="U455" s="8" t="s">
        <v>6</v>
      </c>
      <c r="V455" s="8" t="s">
        <v>116</v>
      </c>
      <c r="AD455" s="34"/>
      <c r="AE455" s="35"/>
    </row>
    <row r="456" spans="1:31" ht="15" thickBot="1">
      <c r="A456" s="4"/>
      <c r="B456" s="13" t="s">
        <v>263</v>
      </c>
      <c r="D456" s="26"/>
      <c r="AB456" s="8" t="s">
        <v>7</v>
      </c>
      <c r="AC456" s="8" t="s">
        <v>117</v>
      </c>
      <c r="AD456" s="43">
        <v>2</v>
      </c>
      <c r="AE456" s="44">
        <v>0</v>
      </c>
    </row>
    <row r="457" spans="1:31" ht="15" thickBot="1">
      <c r="A457" s="4"/>
      <c r="B457" s="12" t="s">
        <v>253</v>
      </c>
      <c r="C457" s="47"/>
      <c r="D457" s="26"/>
      <c r="G457" s="3"/>
      <c r="H457" s="3"/>
      <c r="I457" s="38" t="s">
        <v>2</v>
      </c>
      <c r="J457" s="33" t="s">
        <v>3</v>
      </c>
      <c r="N457" s="3"/>
      <c r="O457" s="3"/>
      <c r="P457" s="32" t="s">
        <v>2</v>
      </c>
      <c r="Q457" s="33" t="s">
        <v>3</v>
      </c>
      <c r="U457" s="3" t="s">
        <v>0</v>
      </c>
      <c r="V457" s="3" t="s">
        <v>1</v>
      </c>
      <c r="W457" s="32" t="s">
        <v>2</v>
      </c>
      <c r="X457" s="33" t="s">
        <v>3</v>
      </c>
      <c r="AD457" s="34"/>
      <c r="AE457" s="35"/>
    </row>
    <row r="458" spans="1:31" ht="15" thickBot="1">
      <c r="A458" s="4">
        <f>A457+1</f>
        <v>1</v>
      </c>
      <c r="B458" s="12" t="s">
        <v>63</v>
      </c>
      <c r="C458" s="47"/>
      <c r="D458" s="26"/>
      <c r="G458" s="1"/>
      <c r="H458" s="1"/>
      <c r="J458" s="35"/>
      <c r="N458" s="1"/>
      <c r="O458" s="1"/>
      <c r="P458" s="34"/>
      <c r="Q458" s="35"/>
      <c r="U458" s="1"/>
      <c r="V458" s="1"/>
      <c r="W458" s="34"/>
      <c r="X458" s="35"/>
      <c r="AB458" s="3" t="s">
        <v>0</v>
      </c>
      <c r="AC458" s="3" t="s">
        <v>1</v>
      </c>
      <c r="AD458" s="34"/>
      <c r="AE458" s="35"/>
    </row>
    <row r="459" spans="1:31">
      <c r="A459" s="4"/>
      <c r="B459" s="12" t="s">
        <v>241</v>
      </c>
      <c r="C459" s="47"/>
      <c r="D459" s="26"/>
      <c r="G459" s="1" t="str">
        <f t="shared" ref="G459:G466" si="66">B457</f>
        <v>CHARVIER Jean-Baptiste</v>
      </c>
      <c r="H459" s="1" t="str">
        <f>B472</f>
        <v>CORNANT Monique</v>
      </c>
      <c r="J459" s="35"/>
      <c r="N459" s="7" t="str">
        <f>IF(I459&gt;J459,G459,H459)</f>
        <v>CORNANT Monique</v>
      </c>
      <c r="O459" s="7" t="str">
        <f>IF(I466&gt;J466,G466,H466)</f>
        <v>COHEN Joëlle</v>
      </c>
      <c r="P459" s="34"/>
      <c r="Q459" s="35"/>
      <c r="U459" s="7" t="str">
        <f>IF(P459&gt;Q459,N459,O459)</f>
        <v>COHEN Joëlle</v>
      </c>
      <c r="V459" s="7" t="str">
        <f>IF(P462&gt;Q462,N462,O462)</f>
        <v>COLLOMB Thierry</v>
      </c>
      <c r="W459" s="43">
        <v>2</v>
      </c>
      <c r="X459" s="44">
        <v>0</v>
      </c>
      <c r="AB459" s="1"/>
      <c r="AC459" s="1"/>
      <c r="AD459" s="34"/>
      <c r="AE459" s="35"/>
    </row>
    <row r="460" spans="1:31">
      <c r="A460" s="4"/>
      <c r="B460" s="12" t="s">
        <v>131</v>
      </c>
      <c r="C460" s="47"/>
      <c r="D460" s="26"/>
      <c r="G460" s="1" t="str">
        <f t="shared" si="66"/>
        <v>CHASSARD Alexandre</v>
      </c>
      <c r="H460" s="1" t="str">
        <f>B471</f>
        <v>CORDIER KIllian</v>
      </c>
      <c r="J460" s="35"/>
      <c r="N460" s="7" t="str">
        <f>IF(I460&gt;J460,G460,H460)</f>
        <v>CORDIER KIllian</v>
      </c>
      <c r="O460" s="7" t="str">
        <f>IF(I465&gt;J465,G465,H465)</f>
        <v>COHEN René</v>
      </c>
      <c r="P460" s="34"/>
      <c r="Q460" s="35"/>
      <c r="U460" s="7" t="str">
        <f>IF(P460&gt;Q460,N460,O460)</f>
        <v>COHEN René</v>
      </c>
      <c r="V460" s="7" t="str">
        <f>IF(P461&gt;Q461,N461,O461)</f>
        <v>COLLARD Jacques</v>
      </c>
      <c r="W460" s="43"/>
      <c r="X460" s="44"/>
      <c r="AB460" s="7" t="str">
        <f>IF(W443&gt;X443,U443,V443)</f>
        <v>CALAIS Jean-Manuel</v>
      </c>
      <c r="AC460" s="7" t="str">
        <f>IF(W444&gt;X444,U444,V444)</f>
        <v>CAPPELLO Rémy</v>
      </c>
      <c r="AD460" s="34"/>
      <c r="AE460" s="35"/>
    </row>
    <row r="461" spans="1:31">
      <c r="A461" s="4">
        <f>A460+1</f>
        <v>1</v>
      </c>
      <c r="B461" s="13" t="s">
        <v>103</v>
      </c>
      <c r="D461" s="26"/>
      <c r="G461" s="1" t="str">
        <f t="shared" si="66"/>
        <v>CHASSIGNOL Edith</v>
      </c>
      <c r="H461" s="1" t="str">
        <f>B470</f>
        <v>CONSTANCIEN Christian</v>
      </c>
      <c r="J461" s="35"/>
      <c r="N461" s="7" t="str">
        <f>IF(I461&gt;J461,G461,H461)</f>
        <v>CONSTANCIEN Christian</v>
      </c>
      <c r="O461" s="7" t="str">
        <f>IF(I464&gt;J464,G464,H464)</f>
        <v>COLLARD Jacques</v>
      </c>
      <c r="P461" s="34"/>
      <c r="Q461" s="35"/>
      <c r="U461" s="1" t="str">
        <f>IF(Q460&lt;P460,O460,N460)</f>
        <v>CORDIER KIllian</v>
      </c>
      <c r="V461" s="1" t="str">
        <f>IF(Q461&lt;P461,O461,N461)</f>
        <v>CONSTANCIEN Christian</v>
      </c>
      <c r="W461" s="34"/>
      <c r="X461" s="35"/>
      <c r="AB461" s="1" t="str">
        <f>IF(X443&lt;W443,V443,U443)</f>
        <v>CAROF Dominique</v>
      </c>
      <c r="AC461" s="1" t="str">
        <f>IF(X444&lt;W444,V444,U444)</f>
        <v>CAMBLONCQ Thierry</v>
      </c>
      <c r="AD461" s="34"/>
      <c r="AE461" s="35"/>
    </row>
    <row r="462" spans="1:31">
      <c r="A462" s="4">
        <f>A461+1</f>
        <v>2</v>
      </c>
      <c r="B462" s="13" t="s">
        <v>107</v>
      </c>
      <c r="D462" s="26"/>
      <c r="G462" s="1" t="str">
        <f t="shared" si="66"/>
        <v>CHAUVEAU Jean-Luc</v>
      </c>
      <c r="H462" s="1" t="str">
        <f>B469</f>
        <v>CONESA Jean-Luc</v>
      </c>
      <c r="J462" s="35"/>
      <c r="N462" s="7" t="str">
        <f>IF(I462&gt;J462,G462,H462)</f>
        <v>CONESA Jean-Luc</v>
      </c>
      <c r="O462" s="7" t="str">
        <f>IF(I463&gt;J463,G463,H463)</f>
        <v>COLLOMB Thierry</v>
      </c>
      <c r="P462" s="34"/>
      <c r="Q462" s="35"/>
      <c r="U462" s="1" t="str">
        <f>IF(Q459&lt;P459,O459,N459)</f>
        <v>CORNANT Monique</v>
      </c>
      <c r="V462" s="1" t="str">
        <f>IF(Q462&lt;P462,O462,N462)</f>
        <v>CONESA Jean-Luc</v>
      </c>
      <c r="W462" s="34"/>
      <c r="X462" s="35"/>
      <c r="AB462" s="1" t="str">
        <f>IF(W445&gt;X445,U445,V445)</f>
        <v>CERCIO Denise</v>
      </c>
      <c r="AC462" s="1" t="str">
        <f>IF(W446&gt;X446,U446,V446)</f>
        <v>CAVET Sandrine</v>
      </c>
      <c r="AD462" s="34"/>
      <c r="AE462" s="35"/>
    </row>
    <row r="463" spans="1:31" ht="15" thickBot="1">
      <c r="A463" s="4"/>
      <c r="B463" s="13" t="s">
        <v>180</v>
      </c>
      <c r="D463" s="26"/>
      <c r="G463" s="1" t="str">
        <f t="shared" si="66"/>
        <v>CHESNEAU MIchel</v>
      </c>
      <c r="H463" s="1" t="str">
        <f>B468</f>
        <v>COLLOMB Thierry</v>
      </c>
      <c r="J463" s="35"/>
      <c r="N463" s="1" t="str">
        <f>IF(J462&lt;I462,H462,G462)</f>
        <v>CHAUVEAU Jean-Luc</v>
      </c>
      <c r="O463" s="1" t="str">
        <f>IF(J463&lt;I463,H463,G463)</f>
        <v>CHESNEAU MIchel</v>
      </c>
      <c r="P463" s="34"/>
      <c r="Q463" s="35"/>
      <c r="U463" s="1" t="str">
        <f>IF(P463&gt;Q463,N463,O463)</f>
        <v>CHESNEAU MIchel</v>
      </c>
      <c r="V463" s="1" t="str">
        <f>IF(P466&gt;Q466,N466,O466)</f>
        <v>CHIROUSE Micheline</v>
      </c>
      <c r="W463" s="34"/>
      <c r="X463" s="35"/>
      <c r="AB463" s="1" t="str">
        <f>IF(X445&lt;W445,V445,U445)</f>
        <v>CHAIGNEAU Sylvie</v>
      </c>
      <c r="AC463" s="1" t="str">
        <f>IF(X446&lt;W446,V446,U446)</f>
        <v>CHAIZE Joël</v>
      </c>
      <c r="AD463" s="36"/>
      <c r="AE463" s="37"/>
    </row>
    <row r="464" spans="1:31">
      <c r="A464" s="4"/>
      <c r="B464" s="13" t="s">
        <v>208</v>
      </c>
      <c r="D464" s="26"/>
      <c r="G464" s="1" t="str">
        <f t="shared" si="66"/>
        <v xml:space="preserve">CHEVROLLIER Pacal </v>
      </c>
      <c r="H464" s="1" t="str">
        <f>B467</f>
        <v>COLLARD Jacques</v>
      </c>
      <c r="J464" s="35"/>
      <c r="N464" s="1" t="str">
        <f>IF(J461&lt;I461,H461,G461)</f>
        <v>CHASSIGNOL Edith</v>
      </c>
      <c r="O464" s="1" t="str">
        <f>IF(J464&lt;I464,H464,G464)</f>
        <v xml:space="preserve">CHEVROLLIER Pacal </v>
      </c>
      <c r="P464" s="34"/>
      <c r="Q464" s="35"/>
      <c r="U464" s="1" t="str">
        <f t="shared" ref="U464" si="67">IF(P464&gt;Q464,N464,O464)</f>
        <v xml:space="preserve">CHEVROLLIER Pacal </v>
      </c>
      <c r="V464" s="1" t="str">
        <f>IF(P465&gt;Q465,N465,O465)</f>
        <v>CHIBAH Kamel</v>
      </c>
      <c r="W464" s="34"/>
      <c r="X464" s="35"/>
      <c r="AB464" s="1" t="str">
        <f>IF(W447&gt;X447,U447,V447)</f>
        <v>BURNEL Alain</v>
      </c>
      <c r="AC464" s="1" t="str">
        <f>IF(W448&gt;X448,U448,V448)</f>
        <v>BURNEL Alain</v>
      </c>
    </row>
    <row r="465" spans="1:31">
      <c r="A465" s="4">
        <f>A464+1</f>
        <v>1</v>
      </c>
      <c r="B465" s="12" t="s">
        <v>87</v>
      </c>
      <c r="C465" s="47"/>
      <c r="D465" s="26"/>
      <c r="G465" s="1" t="str">
        <f t="shared" si="66"/>
        <v>CHIBAH Kamel</v>
      </c>
      <c r="H465" s="1" t="str">
        <f>B466</f>
        <v>COHEN René</v>
      </c>
      <c r="J465" s="35"/>
      <c r="N465" s="1" t="str">
        <f>IF(J460&lt;I460,H460,G460)</f>
        <v>CHASSARD Alexandre</v>
      </c>
      <c r="O465" s="1" t="str">
        <f>IF(J465&lt;I465,H465,G465)</f>
        <v>CHIBAH Kamel</v>
      </c>
      <c r="P465" s="34"/>
      <c r="Q465" s="35"/>
      <c r="U465" s="1" t="str">
        <f>IF(Q464&lt;P464,O464,N464)</f>
        <v>CHASSIGNOL Edith</v>
      </c>
      <c r="V465" s="1" t="str">
        <f>IF(Q465&lt;P465,O465,N465)</f>
        <v>CHASSARD Alexandre</v>
      </c>
      <c r="W465" s="34"/>
      <c r="X465" s="35"/>
      <c r="AB465" s="1" t="str">
        <f>IF(X447&lt;W447,V447,U447)</f>
        <v>BRET Sébastien</v>
      </c>
      <c r="AC465" s="1" t="str">
        <f>IF(X448&lt;W448,V448,U448)</f>
        <v>BROSSEAU Dany</v>
      </c>
    </row>
    <row r="466" spans="1:31" ht="15" thickBot="1">
      <c r="A466" s="4"/>
      <c r="B466" s="13" t="s">
        <v>148</v>
      </c>
      <c r="D466" s="26"/>
      <c r="G466" s="2" t="str">
        <f t="shared" si="66"/>
        <v>CHIROUSE Micheline</v>
      </c>
      <c r="H466" s="2" t="str">
        <f>B465</f>
        <v>COHEN Joëlle</v>
      </c>
      <c r="I466" s="39"/>
      <c r="J466" s="37"/>
      <c r="N466" s="2" t="str">
        <f>IF(J459&lt;I459,H459,G459)</f>
        <v>CHARVIER Jean-Baptiste</v>
      </c>
      <c r="O466" s="2" t="str">
        <f>IF(J466&lt;I466,H466,G466)</f>
        <v>CHIROUSE Micheline</v>
      </c>
      <c r="P466" s="36"/>
      <c r="Q466" s="37"/>
      <c r="U466" s="2" t="str">
        <f>IF(Q463&lt;P463,O463,N463)</f>
        <v>CHAUVEAU Jean-Luc</v>
      </c>
      <c r="V466" s="2" t="str">
        <f>IF(Q466&lt;P466,O466,N466)</f>
        <v>CHARVIER Jean-Baptiste</v>
      </c>
      <c r="W466" s="36"/>
      <c r="X466" s="37"/>
      <c r="AB466" s="1" t="str">
        <f>IF(W449&gt;X449,U449,V449)</f>
        <v>BOURGEON Céline</v>
      </c>
      <c r="AC466" s="1" t="str">
        <f>IF(W450&gt;X450,U450,V450)</f>
        <v>BOURBOUZE Catherine</v>
      </c>
    </row>
    <row r="467" spans="1:31" ht="15" thickBot="1">
      <c r="A467" s="4"/>
      <c r="B467" s="13" t="s">
        <v>136</v>
      </c>
      <c r="D467" s="26"/>
      <c r="AB467" s="2" t="str">
        <f>IF(X447&lt;W447,V447,U447)</f>
        <v>BRET Sébastien</v>
      </c>
      <c r="AC467" s="2" t="str">
        <f>IF(X450&lt;W450,V450,U450)</f>
        <v>BRAGANTI Patrick</v>
      </c>
    </row>
    <row r="468" spans="1:31" ht="15" thickBot="1">
      <c r="A468" s="4"/>
      <c r="B468" s="12" t="s">
        <v>233</v>
      </c>
      <c r="C468" s="47"/>
      <c r="D468" s="26"/>
    </row>
    <row r="469" spans="1:31" ht="15" thickBot="1">
      <c r="A469" s="4"/>
      <c r="B469" s="13" t="s">
        <v>129</v>
      </c>
      <c r="D469" s="26"/>
      <c r="AB469" s="3" t="s">
        <v>119</v>
      </c>
      <c r="AC469" s="9" t="str">
        <f>IF(AD456&gt;AE456,AB460,AC460)</f>
        <v>CALAIS Jean-Manuel</v>
      </c>
    </row>
    <row r="470" spans="1:31" ht="15" thickBot="1">
      <c r="A470" s="4">
        <f>A469+1</f>
        <v>1</v>
      </c>
      <c r="B470" s="13" t="s">
        <v>48</v>
      </c>
      <c r="D470" s="26"/>
      <c r="AD470" s="32" t="s">
        <v>2</v>
      </c>
      <c r="AE470" s="33" t="s">
        <v>3</v>
      </c>
    </row>
    <row r="471" spans="1:31" ht="15" thickBot="1">
      <c r="A471" s="4">
        <f>A470+1</f>
        <v>2</v>
      </c>
      <c r="B471" s="12" t="s">
        <v>28</v>
      </c>
      <c r="C471" s="47"/>
      <c r="D471" s="26"/>
      <c r="G471" s="10" t="s">
        <v>4</v>
      </c>
      <c r="H471" s="9" t="s">
        <v>118</v>
      </c>
      <c r="N471" s="8" t="s">
        <v>4</v>
      </c>
      <c r="O471" s="8" t="s">
        <v>115</v>
      </c>
      <c r="U471" s="8" t="s">
        <v>4</v>
      </c>
      <c r="V471" s="8" t="s">
        <v>116</v>
      </c>
      <c r="AD471" s="34"/>
      <c r="AE471" s="35"/>
    </row>
    <row r="472" spans="1:31" ht="15" thickBot="1">
      <c r="A472" s="4">
        <f>A471+1</f>
        <v>3</v>
      </c>
      <c r="B472" s="13" t="s">
        <v>80</v>
      </c>
      <c r="D472" s="26"/>
      <c r="AB472" s="8" t="s">
        <v>6</v>
      </c>
      <c r="AC472" s="8" t="s">
        <v>117</v>
      </c>
      <c r="AD472" s="43">
        <v>2</v>
      </c>
      <c r="AE472" s="44">
        <v>0</v>
      </c>
    </row>
    <row r="473" spans="1:31" ht="15" thickBot="1">
      <c r="A473" s="4">
        <f>A472+1</f>
        <v>4</v>
      </c>
      <c r="B473" s="13" t="s">
        <v>13</v>
      </c>
      <c r="D473" s="26"/>
      <c r="G473" s="3"/>
      <c r="H473" s="3"/>
      <c r="I473" s="38" t="s">
        <v>2</v>
      </c>
      <c r="J473" s="33" t="s">
        <v>3</v>
      </c>
      <c r="N473" s="3"/>
      <c r="O473" s="3"/>
      <c r="P473" s="32" t="s">
        <v>2</v>
      </c>
      <c r="Q473" s="33" t="s">
        <v>3</v>
      </c>
      <c r="U473" s="3" t="s">
        <v>0</v>
      </c>
      <c r="V473" s="3" t="s">
        <v>1</v>
      </c>
      <c r="W473" s="32" t="s">
        <v>2</v>
      </c>
      <c r="X473" s="33" t="s">
        <v>3</v>
      </c>
      <c r="AD473" s="34"/>
      <c r="AE473" s="35"/>
    </row>
    <row r="474" spans="1:31" ht="15" thickBot="1">
      <c r="A474" s="4">
        <f>A473+1</f>
        <v>5</v>
      </c>
      <c r="B474" s="12" t="s">
        <v>14</v>
      </c>
      <c r="C474" s="47"/>
      <c r="D474" s="26"/>
      <c r="G474" s="1"/>
      <c r="H474" s="1"/>
      <c r="J474" s="35"/>
      <c r="N474" s="1"/>
      <c r="O474" s="1"/>
      <c r="P474" s="34"/>
      <c r="Q474" s="35"/>
      <c r="U474" s="1"/>
      <c r="V474" s="1"/>
      <c r="W474" s="34"/>
      <c r="X474" s="35"/>
      <c r="AB474" s="3" t="s">
        <v>0</v>
      </c>
      <c r="AC474" s="3" t="s">
        <v>1</v>
      </c>
      <c r="AD474" s="34"/>
      <c r="AE474" s="35"/>
    </row>
    <row r="475" spans="1:31">
      <c r="A475" s="4"/>
      <c r="B475" s="12" t="s">
        <v>128</v>
      </c>
      <c r="C475" s="47"/>
      <c r="D475" s="26"/>
      <c r="G475" s="1" t="str">
        <f t="shared" ref="G475:G482" si="68">B473</f>
        <v>CORNOUILLER Bruno</v>
      </c>
      <c r="H475" s="1" t="str">
        <f>B488</f>
        <v>DENIAU Michel</v>
      </c>
      <c r="J475" s="35"/>
      <c r="N475" s="7" t="str">
        <f>IF(I475&gt;J475,G475,H475)</f>
        <v>DENIAU Michel</v>
      </c>
      <c r="O475" s="7" t="str">
        <f>IF(I482&gt;J482,G482,H482)</f>
        <v>DA SILVA Cédric</v>
      </c>
      <c r="P475" s="34"/>
      <c r="Q475" s="35"/>
      <c r="U475" s="7" t="str">
        <f>IF(P475&gt;Q475,N475,O475)</f>
        <v>DA SILVA Cédric</v>
      </c>
      <c r="V475" s="7" t="str">
        <f>IF(P478&gt;Q478,N478,O478)</f>
        <v>DAMBRE Bruno</v>
      </c>
      <c r="W475" s="43">
        <v>2</v>
      </c>
      <c r="X475" s="44">
        <v>0</v>
      </c>
      <c r="AB475" s="1"/>
      <c r="AC475" s="1"/>
      <c r="AD475" s="34"/>
      <c r="AE475" s="35"/>
    </row>
    <row r="476" spans="1:31">
      <c r="A476" s="4"/>
      <c r="B476" s="12" t="s">
        <v>205</v>
      </c>
      <c r="C476" s="47"/>
      <c r="D476" s="26"/>
      <c r="G476" s="1" t="str">
        <f t="shared" si="68"/>
        <v>CORNOUILLER Heloise</v>
      </c>
      <c r="H476" s="1" t="str">
        <f>B487</f>
        <v>DELHOMME Raphaël</v>
      </c>
      <c r="J476" s="35"/>
      <c r="N476" s="7" t="str">
        <f>IF(I476&gt;J476,G476,H476)</f>
        <v>DELHOMME Raphaël</v>
      </c>
      <c r="O476" s="7" t="str">
        <f>IF(I481&gt;J481,G481,H481)</f>
        <v>DALLET Gilbert</v>
      </c>
      <c r="P476" s="34"/>
      <c r="Q476" s="35"/>
      <c r="U476" s="7" t="str">
        <f>IF(P476&gt;Q476,N476,O476)</f>
        <v>DALLET Gilbert</v>
      </c>
      <c r="V476" s="7" t="str">
        <f>IF(P477&gt;Q477,N477,O477)</f>
        <v>DALLET Sylvette</v>
      </c>
      <c r="W476" s="43"/>
      <c r="X476" s="44"/>
      <c r="AB476" s="7" t="str">
        <f>IF(W459&gt;X459,U459,V459)</f>
        <v>COHEN Joëlle</v>
      </c>
      <c r="AC476" s="7" t="str">
        <f>IF(W460&gt;X460,U460,V460)</f>
        <v>COLLARD Jacques</v>
      </c>
      <c r="AD476" s="34"/>
      <c r="AE476" s="35"/>
    </row>
    <row r="477" spans="1:31">
      <c r="A477" s="4"/>
      <c r="B477" s="13" t="s">
        <v>152</v>
      </c>
      <c r="D477" s="26"/>
      <c r="G477" s="1" t="str">
        <f t="shared" si="68"/>
        <v>COSTE Denis</v>
      </c>
      <c r="H477" s="1" t="str">
        <f>B486</f>
        <v>DELAVEAU Frédéric</v>
      </c>
      <c r="J477" s="35"/>
      <c r="N477" s="7" t="str">
        <f>IF(I477&gt;J477,G477,H477)</f>
        <v>DELAVEAU Frédéric</v>
      </c>
      <c r="O477" s="7" t="str">
        <f>IF(I480&gt;J480,G480,H480)</f>
        <v>DALLET Sylvette</v>
      </c>
      <c r="P477" s="34"/>
      <c r="Q477" s="35"/>
      <c r="U477" s="1" t="str">
        <f>IF(Q476&lt;P476,O476,N476)</f>
        <v>DELHOMME Raphaël</v>
      </c>
      <c r="V477" s="1" t="str">
        <f>IF(Q477&lt;P477,O477,N477)</f>
        <v>DELAVEAU Frédéric</v>
      </c>
      <c r="W477" s="34"/>
      <c r="X477" s="35"/>
      <c r="AB477" s="1" t="str">
        <f>IF(X459&lt;W459,V459,U459)</f>
        <v>COLLOMB Thierry</v>
      </c>
      <c r="AC477" s="1" t="str">
        <f>IF(X460&lt;W460,V460,U460)</f>
        <v>COHEN René</v>
      </c>
      <c r="AD477" s="34"/>
      <c r="AE477" s="35"/>
    </row>
    <row r="478" spans="1:31">
      <c r="A478" s="4"/>
      <c r="B478" s="13" t="s">
        <v>220</v>
      </c>
      <c r="D478" s="26"/>
      <c r="G478" s="1" t="str">
        <f t="shared" si="68"/>
        <v>COUCKE Thérèse</v>
      </c>
      <c r="H478" s="1" t="str">
        <f>B485</f>
        <v>DARIDAN Yvaine</v>
      </c>
      <c r="J478" s="35"/>
      <c r="N478" s="7" t="str">
        <f>IF(I478&gt;J478,G478,H478)</f>
        <v>DARIDAN Yvaine</v>
      </c>
      <c r="O478" s="7" t="str">
        <f>IF(I479&gt;J479,G479,H479)</f>
        <v>DAMBRE Bruno</v>
      </c>
      <c r="P478" s="34"/>
      <c r="Q478" s="35"/>
      <c r="U478" s="1" t="str">
        <f>IF(Q475&lt;P475,O475,N475)</f>
        <v>DENIAU Michel</v>
      </c>
      <c r="V478" s="1" t="str">
        <f>IF(Q478&lt;P478,O478,N478)</f>
        <v>DARIDAN Yvaine</v>
      </c>
      <c r="W478" s="34"/>
      <c r="X478" s="35"/>
      <c r="AB478" s="1" t="str">
        <f>IF(W461&gt;X461,U461,V461)</f>
        <v>CONSTANCIEN Christian</v>
      </c>
      <c r="AC478" s="1" t="str">
        <f>IF(W462&gt;X462,U462,V462)</f>
        <v>CONESA Jean-Luc</v>
      </c>
      <c r="AD478" s="34"/>
      <c r="AE478" s="35"/>
    </row>
    <row r="479" spans="1:31" ht="15" thickBot="1">
      <c r="A479" s="4"/>
      <c r="B479" s="13" t="s">
        <v>216</v>
      </c>
      <c r="D479" s="26"/>
      <c r="G479" s="1" t="str">
        <f t="shared" si="68"/>
        <v>COURBI Olivier</v>
      </c>
      <c r="H479" s="1" t="str">
        <f>B484</f>
        <v>DAMBRE Bruno</v>
      </c>
      <c r="J479" s="35"/>
      <c r="N479" s="1" t="str">
        <f>IF(J478&lt;I478,H478,G478)</f>
        <v>COUCKE Thérèse</v>
      </c>
      <c r="O479" s="1" t="str">
        <f>IF(J479&lt;I479,H479,G479)</f>
        <v>COURBI Olivier</v>
      </c>
      <c r="P479" s="34"/>
      <c r="Q479" s="35"/>
      <c r="U479" s="1" t="str">
        <f>IF(P479&gt;Q479,N479,O479)</f>
        <v>COURBI Olivier</v>
      </c>
      <c r="V479" s="1" t="str">
        <f>IF(P482&gt;Q482,N482,O482)</f>
        <v>CROSNIER Stéphane</v>
      </c>
      <c r="W479" s="34"/>
      <c r="X479" s="35"/>
      <c r="AB479" s="1" t="str">
        <f>IF(X461&lt;W461,V461,U461)</f>
        <v>CORDIER KIllian</v>
      </c>
      <c r="AC479" s="1" t="str">
        <f>IF(X462&lt;W462,V462,U462)</f>
        <v>CORNANT Monique</v>
      </c>
      <c r="AD479" s="36"/>
      <c r="AE479" s="37"/>
    </row>
    <row r="480" spans="1:31">
      <c r="A480" s="4">
        <f>A479+1</f>
        <v>1</v>
      </c>
      <c r="B480" s="12" t="s">
        <v>108</v>
      </c>
      <c r="C480" s="47"/>
      <c r="D480" s="26"/>
      <c r="G480" s="1" t="str">
        <f t="shared" si="68"/>
        <v>COUTURE Didier</v>
      </c>
      <c r="H480" s="1" t="str">
        <f>B483</f>
        <v>DALLET Sylvette</v>
      </c>
      <c r="J480" s="35"/>
      <c r="N480" s="1" t="str">
        <f>IF(J477&lt;I477,H477,G477)</f>
        <v>COSTE Denis</v>
      </c>
      <c r="O480" s="1" t="str">
        <f>IF(J480&lt;I480,H480,G480)</f>
        <v>COUTURE Didier</v>
      </c>
      <c r="P480" s="34"/>
      <c r="Q480" s="35"/>
      <c r="U480" s="1" t="str">
        <f t="shared" ref="U480" si="69">IF(P480&gt;Q480,N480,O480)</f>
        <v>COUTURE Didier</v>
      </c>
      <c r="V480" s="1" t="str">
        <f>IF(P481&gt;Q481,N481,O481)</f>
        <v>CROCHET Dominique</v>
      </c>
      <c r="W480" s="34"/>
      <c r="X480" s="35"/>
      <c r="AB480" s="1" t="str">
        <f>IF(W463&gt;X463,U463,V463)</f>
        <v>CHIROUSE Micheline</v>
      </c>
      <c r="AC480" s="1" t="str">
        <f>IF(W464&gt;X464,U464,V464)</f>
        <v>CHIBAH Kamel</v>
      </c>
    </row>
    <row r="481" spans="1:31">
      <c r="A481" s="4"/>
      <c r="B481" s="13" t="s">
        <v>222</v>
      </c>
      <c r="D481" s="26"/>
      <c r="G481" s="1" t="str">
        <f t="shared" si="68"/>
        <v>CROCHET Dominique</v>
      </c>
      <c r="H481" s="1" t="str">
        <f>B482</f>
        <v>DALLET Gilbert</v>
      </c>
      <c r="J481" s="35"/>
      <c r="N481" s="1" t="str">
        <f>IF(J476&lt;I476,H476,G476)</f>
        <v>CORNOUILLER Heloise</v>
      </c>
      <c r="O481" s="1" t="str">
        <f>IF(J481&lt;I481,H481,G481)</f>
        <v>CROCHET Dominique</v>
      </c>
      <c r="P481" s="34"/>
      <c r="Q481" s="35"/>
      <c r="U481" s="1" t="str">
        <f>IF(Q480&lt;P480,O480,N480)</f>
        <v>COSTE Denis</v>
      </c>
      <c r="V481" s="1" t="str">
        <f>IF(Q481&lt;P481,O481,N481)</f>
        <v>CORNOUILLER Heloise</v>
      </c>
      <c r="W481" s="34"/>
      <c r="X481" s="35"/>
      <c r="AB481" s="1" t="str">
        <f>IF(X463&lt;W463,V463,U463)</f>
        <v>CHESNEAU MIchel</v>
      </c>
      <c r="AC481" s="1" t="str">
        <f>IF(X464&lt;W464,V464,U464)</f>
        <v xml:space="preserve">CHEVROLLIER Pacal </v>
      </c>
    </row>
    <row r="482" spans="1:31" ht="15" thickBot="1">
      <c r="A482" s="4"/>
      <c r="B482" s="13" t="s">
        <v>186</v>
      </c>
      <c r="D482" s="26"/>
      <c r="G482" s="2" t="str">
        <f t="shared" si="68"/>
        <v>CROSNIER Stéphane</v>
      </c>
      <c r="H482" s="2" t="str">
        <f>B481</f>
        <v>DA SILVA Cédric</v>
      </c>
      <c r="I482" s="39"/>
      <c r="J482" s="37"/>
      <c r="N482" s="2" t="str">
        <f>IF(J475&lt;I475,H475,G475)</f>
        <v>CORNOUILLER Bruno</v>
      </c>
      <c r="O482" s="2" t="str">
        <f>IF(J482&lt;I482,H482,G482)</f>
        <v>CROSNIER Stéphane</v>
      </c>
      <c r="P482" s="36"/>
      <c r="Q482" s="37"/>
      <c r="U482" s="2" t="str">
        <f>IF(Q479&lt;P479,O479,N479)</f>
        <v>COUCKE Thérèse</v>
      </c>
      <c r="V482" s="2" t="str">
        <f>IF(Q482&lt;P482,O482,N482)</f>
        <v>CORNOUILLER Bruno</v>
      </c>
      <c r="W482" s="36"/>
      <c r="X482" s="37"/>
      <c r="AB482" s="1" t="str">
        <f>IF(W465&gt;X465,U465,V465)</f>
        <v>CHASSARD Alexandre</v>
      </c>
      <c r="AC482" s="1" t="str">
        <f>IF(W466&gt;X466,U466,V466)</f>
        <v>CHARVIER Jean-Baptiste</v>
      </c>
    </row>
    <row r="483" spans="1:31" ht="15" thickBot="1">
      <c r="A483" s="4"/>
      <c r="B483" s="12" t="s">
        <v>185</v>
      </c>
      <c r="C483" s="47"/>
      <c r="D483" s="26"/>
      <c r="AB483" s="2" t="str">
        <f>IF(X463&lt;W463,V463,U463)</f>
        <v>CHESNEAU MIchel</v>
      </c>
      <c r="AC483" s="2" t="str">
        <f>IF(X466&lt;W466,V466,U466)</f>
        <v>CHAUVEAU Jean-Luc</v>
      </c>
    </row>
    <row r="484" spans="1:31" ht="15" thickBot="1">
      <c r="A484" s="4">
        <f>A483+1</f>
        <v>1</v>
      </c>
      <c r="B484" s="13" t="s">
        <v>29</v>
      </c>
      <c r="D484" s="26"/>
    </row>
    <row r="485" spans="1:31" ht="15" thickBot="1">
      <c r="A485" s="4">
        <f>A484+1</f>
        <v>2</v>
      </c>
      <c r="B485" s="12" t="s">
        <v>110</v>
      </c>
      <c r="C485" s="47"/>
      <c r="D485" s="26"/>
      <c r="AB485" s="3" t="s">
        <v>119</v>
      </c>
      <c r="AC485" s="9" t="str">
        <f>IF(AD472&gt;AE472,AB476,AC476)</f>
        <v>COHEN Joëlle</v>
      </c>
    </row>
    <row r="486" spans="1:31" ht="15" thickBot="1">
      <c r="A486" s="4">
        <f>A485+1</f>
        <v>3</v>
      </c>
      <c r="B486" s="12" t="s">
        <v>94</v>
      </c>
      <c r="C486" s="47"/>
      <c r="D486" s="26"/>
      <c r="G486" s="10" t="s">
        <v>5</v>
      </c>
      <c r="H486" s="9" t="s">
        <v>118</v>
      </c>
      <c r="AD486" s="32" t="s">
        <v>2</v>
      </c>
      <c r="AE486" s="33" t="s">
        <v>3</v>
      </c>
    </row>
    <row r="487" spans="1:31">
      <c r="A487" s="4"/>
      <c r="B487" s="12" t="s">
        <v>187</v>
      </c>
      <c r="C487" s="47"/>
      <c r="D487" s="26"/>
      <c r="N487" s="8" t="s">
        <v>5</v>
      </c>
      <c r="O487" s="8" t="s">
        <v>115</v>
      </c>
      <c r="U487" s="8" t="s">
        <v>5</v>
      </c>
      <c r="V487" s="8" t="s">
        <v>116</v>
      </c>
      <c r="AD487" s="34"/>
      <c r="AE487" s="35"/>
    </row>
    <row r="488" spans="1:31" ht="15" thickBot="1">
      <c r="A488" s="4"/>
      <c r="B488" s="13" t="s">
        <v>218</v>
      </c>
      <c r="D488" s="26"/>
      <c r="AB488" s="8" t="s">
        <v>4</v>
      </c>
      <c r="AC488" s="8" t="s">
        <v>117</v>
      </c>
      <c r="AD488" s="43">
        <v>2</v>
      </c>
      <c r="AE488" s="44">
        <v>0</v>
      </c>
    </row>
    <row r="489" spans="1:31" ht="15" thickBot="1">
      <c r="A489" s="4"/>
      <c r="B489" s="13" t="s">
        <v>188</v>
      </c>
      <c r="D489" s="26"/>
      <c r="G489" s="3"/>
      <c r="H489" s="3"/>
      <c r="I489" s="38" t="s">
        <v>2</v>
      </c>
      <c r="J489" s="33" t="s">
        <v>3</v>
      </c>
      <c r="N489" s="3"/>
      <c r="O489" s="3"/>
      <c r="P489" s="32" t="s">
        <v>2</v>
      </c>
      <c r="Q489" s="33" t="s">
        <v>3</v>
      </c>
      <c r="U489" s="3" t="s">
        <v>0</v>
      </c>
      <c r="V489" s="3" t="s">
        <v>1</v>
      </c>
      <c r="W489" s="32" t="s">
        <v>2</v>
      </c>
      <c r="X489" s="33" t="s">
        <v>3</v>
      </c>
      <c r="AD489" s="34"/>
      <c r="AE489" s="35"/>
    </row>
    <row r="490" spans="1:31" ht="15" thickBot="1">
      <c r="A490" s="4"/>
      <c r="B490" s="12" t="s">
        <v>189</v>
      </c>
      <c r="C490" s="47"/>
      <c r="D490" s="26"/>
      <c r="G490" s="1"/>
      <c r="H490" s="1"/>
      <c r="J490" s="35"/>
      <c r="N490" s="1"/>
      <c r="O490" s="1"/>
      <c r="P490" s="34"/>
      <c r="Q490" s="35"/>
      <c r="U490" s="1"/>
      <c r="V490" s="1"/>
      <c r="W490" s="34"/>
      <c r="X490" s="35"/>
      <c r="AB490" s="3" t="s">
        <v>0</v>
      </c>
      <c r="AC490" s="3" t="s">
        <v>1</v>
      </c>
      <c r="AD490" s="34"/>
      <c r="AE490" s="35"/>
    </row>
    <row r="491" spans="1:31">
      <c r="A491" s="4">
        <f>A490+1</f>
        <v>1</v>
      </c>
      <c r="B491" s="12" t="s">
        <v>104</v>
      </c>
      <c r="C491" s="47"/>
      <c r="D491" s="26"/>
      <c r="G491" s="1" t="str">
        <f t="shared" ref="G491:G498" si="70">B489</f>
        <v>DERLON Josh</v>
      </c>
      <c r="H491" s="1" t="str">
        <f>B504</f>
        <v>DUMAS Geneviève</v>
      </c>
      <c r="J491" s="35"/>
      <c r="N491" s="7" t="str">
        <f>IF(I491&gt;J491,G491,H491)</f>
        <v>DUMAS Geneviève</v>
      </c>
      <c r="O491" s="7" t="str">
        <f>IF(I498&gt;J498,G498,H498)</f>
        <v>DUBO Michèle</v>
      </c>
      <c r="P491" s="34"/>
      <c r="Q491" s="35"/>
      <c r="U491" s="7" t="str">
        <f>IF(P491&gt;Q491,N491,O491)</f>
        <v>DUBO Michèle</v>
      </c>
      <c r="V491" s="7" t="str">
        <f>IF(P494&gt;Q494,N494,O494)</f>
        <v>DUBOIS Jean-Marc</v>
      </c>
      <c r="W491" s="43">
        <v>2</v>
      </c>
      <c r="X491" s="44">
        <v>0</v>
      </c>
      <c r="AB491" s="1"/>
      <c r="AC491" s="1"/>
      <c r="AD491" s="34"/>
      <c r="AE491" s="35"/>
    </row>
    <row r="492" spans="1:31">
      <c r="A492" s="4"/>
      <c r="B492" s="13" t="s">
        <v>265</v>
      </c>
      <c r="D492" s="26"/>
      <c r="G492" s="1" t="str">
        <f t="shared" si="70"/>
        <v>DERLON Vanessa</v>
      </c>
      <c r="H492" s="1" t="str">
        <f>B503</f>
        <v>DUMAS Emmanuel</v>
      </c>
      <c r="J492" s="35"/>
      <c r="N492" s="7" t="str">
        <f>IF(I492&gt;J492,G492,H492)</f>
        <v>DUMAS Emmanuel</v>
      </c>
      <c r="O492" s="7" t="str">
        <f>IF(I497&gt;J497,G497,H497)</f>
        <v>DUBOIS Constance</v>
      </c>
      <c r="P492" s="34"/>
      <c r="Q492" s="35"/>
      <c r="U492" s="7" t="str">
        <f>IF(P492&gt;Q492,N492,O492)</f>
        <v>DUBOIS Constance</v>
      </c>
      <c r="V492" s="7" t="str">
        <f>IF(P493&gt;Q493,N493,O493)</f>
        <v>DUBOIS Jean-Luc</v>
      </c>
      <c r="W492" s="43"/>
      <c r="X492" s="44"/>
      <c r="AB492" s="7" t="str">
        <f>IF(W475&gt;X475,U475,V475)</f>
        <v>DA SILVA Cédric</v>
      </c>
      <c r="AC492" s="7" t="str">
        <f>IF(W476&gt;X476,U476,V476)</f>
        <v>DALLET Sylvette</v>
      </c>
      <c r="AD492" s="34"/>
      <c r="AE492" s="35"/>
    </row>
    <row r="493" spans="1:31">
      <c r="A493" s="4">
        <f>A492+1</f>
        <v>1</v>
      </c>
      <c r="B493" s="13" t="s">
        <v>52</v>
      </c>
      <c r="D493" s="26"/>
      <c r="G493" s="1" t="str">
        <f t="shared" si="70"/>
        <v>DEVERGIE Jean-Pierre</v>
      </c>
      <c r="H493" s="1" t="str">
        <f>B502</f>
        <v>DUFOUR Laurent</v>
      </c>
      <c r="J493" s="35"/>
      <c r="N493" s="7" t="str">
        <f>IF(I493&gt;J493,G493,H493)</f>
        <v>DUFOUR Laurent</v>
      </c>
      <c r="O493" s="7" t="str">
        <f>IF(I496&gt;J496,G496,H496)</f>
        <v>DUBOIS Jean-Luc</v>
      </c>
      <c r="P493" s="34"/>
      <c r="Q493" s="35"/>
      <c r="U493" s="1" t="str">
        <f>IF(Q492&lt;P492,O492,N492)</f>
        <v>DUMAS Emmanuel</v>
      </c>
      <c r="V493" s="1" t="str">
        <f>IF(Q493&lt;P493,O493,N493)</f>
        <v>DUFOUR Laurent</v>
      </c>
      <c r="W493" s="34"/>
      <c r="X493" s="35"/>
      <c r="AB493" s="1" t="str">
        <f>IF(X475&lt;W475,V475,U475)</f>
        <v>DAMBRE Bruno</v>
      </c>
      <c r="AC493" s="1" t="str">
        <f>IF(X476&lt;W476,V476,U476)</f>
        <v>DALLET Gilbert</v>
      </c>
      <c r="AD493" s="34"/>
      <c r="AE493" s="35"/>
    </row>
    <row r="494" spans="1:31">
      <c r="A494" s="4">
        <f>A493+1</f>
        <v>2</v>
      </c>
      <c r="B494" s="12" t="s">
        <v>52</v>
      </c>
      <c r="C494" s="47"/>
      <c r="D494" s="26"/>
      <c r="G494" s="1" t="str">
        <f t="shared" si="70"/>
        <v xml:space="preserve">DIEUDONNE André </v>
      </c>
      <c r="H494" s="1" t="str">
        <f>B501</f>
        <v>DUCHAINE Laurent</v>
      </c>
      <c r="J494" s="35"/>
      <c r="N494" s="7" t="str">
        <f>IF(I494&gt;J494,G494,H494)</f>
        <v>DUCHAINE Laurent</v>
      </c>
      <c r="O494" s="7" t="str">
        <f>IF(I495&gt;J495,G495,H495)</f>
        <v>DUBOIS Jean-Marc</v>
      </c>
      <c r="P494" s="34"/>
      <c r="Q494" s="35"/>
      <c r="U494" s="1" t="str">
        <f>IF(Q491&lt;P491,O491,N491)</f>
        <v>DUMAS Geneviève</v>
      </c>
      <c r="V494" s="1" t="str">
        <f>IF(Q494&lt;P494,O494,N494)</f>
        <v>DUCHAINE Laurent</v>
      </c>
      <c r="W494" s="34"/>
      <c r="X494" s="35"/>
      <c r="AB494" s="1" t="str">
        <f>IF(W477&gt;X477,U477,V477)</f>
        <v>DELAVEAU Frédéric</v>
      </c>
      <c r="AC494" s="1" t="str">
        <f>IF(W478&gt;X478,U478,V478)</f>
        <v>DARIDAN Yvaine</v>
      </c>
      <c r="AD494" s="34"/>
      <c r="AE494" s="35"/>
    </row>
    <row r="495" spans="1:31" ht="15" thickBot="1">
      <c r="A495" s="4">
        <v>112</v>
      </c>
      <c r="B495" s="13" t="s">
        <v>114</v>
      </c>
      <c r="D495" s="26"/>
      <c r="G495" s="1" t="str">
        <f t="shared" si="70"/>
        <v>DINOMAIS Hervé</v>
      </c>
      <c r="H495" s="1" t="str">
        <f>B500</f>
        <v>DUBOIS Jean-Marc</v>
      </c>
      <c r="J495" s="35"/>
      <c r="N495" s="1" t="str">
        <f>IF(J494&lt;I494,H494,G494)</f>
        <v xml:space="preserve">DIEUDONNE André </v>
      </c>
      <c r="O495" s="1" t="str">
        <f>IF(J495&lt;I495,H495,G495)</f>
        <v>DINOMAIS Hervé</v>
      </c>
      <c r="P495" s="34"/>
      <c r="Q495" s="35"/>
      <c r="U495" s="1" t="str">
        <f>IF(P495&gt;Q495,N495,O495)</f>
        <v>DINOMAIS Hervé</v>
      </c>
      <c r="V495" s="1" t="str">
        <f>IF(P498&gt;Q498,N498,O498)</f>
        <v>DRIVIERE Christian</v>
      </c>
      <c r="W495" s="34"/>
      <c r="X495" s="35"/>
      <c r="AB495" s="1" t="str">
        <f>IF(X477&lt;W477,V477,U477)</f>
        <v>DELHOMME Raphaël</v>
      </c>
      <c r="AC495" s="1" t="str">
        <f>IF(X478&lt;W478,V478,U478)</f>
        <v>DENIAU Michel</v>
      </c>
      <c r="AD495" s="36"/>
      <c r="AE495" s="37"/>
    </row>
    <row r="496" spans="1:31">
      <c r="A496" s="4">
        <f>A495+1</f>
        <v>113</v>
      </c>
      <c r="B496" s="13" t="s">
        <v>64</v>
      </c>
      <c r="D496" s="26"/>
      <c r="G496" s="1" t="str">
        <f t="shared" si="70"/>
        <v>DINOMAIS Hervé</v>
      </c>
      <c r="H496" s="1" t="str">
        <f>B499</f>
        <v>DUBOIS Jean-Luc</v>
      </c>
      <c r="J496" s="35"/>
      <c r="N496" s="1" t="str">
        <f>IF(J493&lt;I493,H493,G493)</f>
        <v>DEVERGIE Jean-Pierre</v>
      </c>
      <c r="O496" s="1" t="str">
        <f>IF(J496&lt;I496,H496,G496)</f>
        <v>DINOMAIS Hervé</v>
      </c>
      <c r="P496" s="34"/>
      <c r="Q496" s="35"/>
      <c r="U496" s="1" t="str">
        <f t="shared" ref="U496" si="71">IF(P496&gt;Q496,N496,O496)</f>
        <v>DINOMAIS Hervé</v>
      </c>
      <c r="V496" s="1" t="str">
        <f>IF(P497&gt;Q497,N497,O497)</f>
        <v>DONADIO Christine</v>
      </c>
      <c r="W496" s="34"/>
      <c r="X496" s="35"/>
      <c r="AB496" s="1" t="str">
        <f>IF(W479&gt;X479,U479,V479)</f>
        <v>CROSNIER Stéphane</v>
      </c>
      <c r="AC496" s="1" t="str">
        <f>IF(W480&gt;X480,U480,V480)</f>
        <v>CROCHET Dominique</v>
      </c>
    </row>
    <row r="497" spans="1:31">
      <c r="A497" s="4"/>
      <c r="B497" s="12" t="s">
        <v>217</v>
      </c>
      <c r="C497" s="47"/>
      <c r="D497" s="26"/>
      <c r="G497" s="1" t="str">
        <f t="shared" si="70"/>
        <v>DONADIO Christine</v>
      </c>
      <c r="H497" s="1" t="str">
        <f>B498</f>
        <v>DUBOIS Constance</v>
      </c>
      <c r="J497" s="35"/>
      <c r="N497" s="1" t="str">
        <f>IF(J492&lt;I492,H492,G492)</f>
        <v>DERLON Vanessa</v>
      </c>
      <c r="O497" s="1" t="str">
        <f>IF(J497&lt;I497,H497,G497)</f>
        <v>DONADIO Christine</v>
      </c>
      <c r="P497" s="34"/>
      <c r="Q497" s="35"/>
      <c r="U497" s="1" t="str">
        <f>IF(Q496&lt;P496,O496,N496)</f>
        <v>DEVERGIE Jean-Pierre</v>
      </c>
      <c r="V497" s="1" t="str">
        <f>IF(Q497&lt;P497,O497,N497)</f>
        <v>DERLON Vanessa</v>
      </c>
      <c r="W497" s="34"/>
      <c r="X497" s="35"/>
      <c r="AB497" s="1" t="str">
        <f>IF(X479&lt;W479,V479,U479)</f>
        <v>COURBI Olivier</v>
      </c>
      <c r="AC497" s="1" t="str">
        <f>IF(X480&lt;W480,V480,U480)</f>
        <v>COUTURE Didier</v>
      </c>
    </row>
    <row r="498" spans="1:31" ht="15" thickBot="1">
      <c r="A498" s="4">
        <f>A497+1</f>
        <v>1</v>
      </c>
      <c r="B498" s="13" t="s">
        <v>23</v>
      </c>
      <c r="D498" s="26"/>
      <c r="G498" s="2" t="str">
        <f t="shared" si="70"/>
        <v>DRIVIERE Christian</v>
      </c>
      <c r="H498" s="2" t="str">
        <f>B497</f>
        <v>DUBO Michèle</v>
      </c>
      <c r="I498" s="39"/>
      <c r="J498" s="37"/>
      <c r="N498" s="2" t="str">
        <f>IF(J491&lt;I491,H491,G491)</f>
        <v>DERLON Josh</v>
      </c>
      <c r="O498" s="2" t="str">
        <f>IF(J498&lt;I498,H498,G498)</f>
        <v>DRIVIERE Christian</v>
      </c>
      <c r="P498" s="36"/>
      <c r="Q498" s="37"/>
      <c r="U498" s="2" t="str">
        <f>IF(Q495&lt;P495,O495,N495)</f>
        <v xml:space="preserve">DIEUDONNE André </v>
      </c>
      <c r="V498" s="2" t="str">
        <f>IF(Q498&lt;P498,O498,N498)</f>
        <v>DERLON Josh</v>
      </c>
      <c r="W498" s="36"/>
      <c r="X498" s="37"/>
      <c r="AB498" s="1" t="str">
        <f>IF(W481&gt;X481,U481,V481)</f>
        <v>CORNOUILLER Heloise</v>
      </c>
      <c r="AC498" s="1" t="str">
        <f>IF(W482&gt;X482,U482,V482)</f>
        <v>CORNOUILLER Bruno</v>
      </c>
    </row>
    <row r="499" spans="1:31" ht="15" thickBot="1">
      <c r="A499" s="4"/>
      <c r="B499" s="12" t="s">
        <v>171</v>
      </c>
      <c r="C499" s="47"/>
      <c r="D499" s="26"/>
      <c r="AB499" s="2" t="str">
        <f>IF(X479&lt;W479,V479,U479)</f>
        <v>COURBI Olivier</v>
      </c>
      <c r="AC499" s="2" t="str">
        <f>IF(X482&lt;W482,V482,U482)</f>
        <v>COUCKE Thérèse</v>
      </c>
    </row>
    <row r="500" spans="1:31" ht="15" thickBot="1">
      <c r="A500" s="4"/>
      <c r="B500" s="13" t="s">
        <v>172</v>
      </c>
      <c r="D500" s="26"/>
    </row>
    <row r="501" spans="1:31" ht="15" thickBot="1">
      <c r="A501" s="4"/>
      <c r="B501" s="13" t="s">
        <v>144</v>
      </c>
      <c r="D501" s="26"/>
      <c r="AB501" s="3" t="s">
        <v>119</v>
      </c>
      <c r="AC501" s="9" t="str">
        <f>IF(AD488&gt;AE488,AB492,AC492)</f>
        <v>DA SILVA Cédric</v>
      </c>
    </row>
    <row r="502" spans="1:31" ht="15" thickBot="1">
      <c r="A502" s="4"/>
      <c r="B502" s="12" t="s">
        <v>143</v>
      </c>
      <c r="C502" s="47"/>
      <c r="D502" s="26"/>
      <c r="G502" s="10" t="s">
        <v>10</v>
      </c>
      <c r="H502" s="9" t="s">
        <v>118</v>
      </c>
      <c r="AD502" s="32" t="s">
        <v>2</v>
      </c>
      <c r="AE502" s="33" t="s">
        <v>3</v>
      </c>
    </row>
    <row r="503" spans="1:31">
      <c r="A503" s="4">
        <f>A502+1</f>
        <v>1</v>
      </c>
      <c r="B503" s="13" t="s">
        <v>42</v>
      </c>
      <c r="D503" s="26"/>
      <c r="N503" s="8" t="s">
        <v>10</v>
      </c>
      <c r="O503" s="8" t="s">
        <v>115</v>
      </c>
      <c r="U503" s="8" t="s">
        <v>10</v>
      </c>
      <c r="V503" s="8" t="s">
        <v>116</v>
      </c>
      <c r="AD503" s="34"/>
      <c r="AE503" s="35"/>
    </row>
    <row r="504" spans="1:31" ht="15" thickBot="1">
      <c r="A504" s="4">
        <f>A503+1</f>
        <v>2</v>
      </c>
      <c r="B504" s="12" t="s">
        <v>43</v>
      </c>
      <c r="C504" s="47"/>
      <c r="D504" s="26"/>
      <c r="AB504" s="8" t="s">
        <v>5</v>
      </c>
      <c r="AC504" s="8" t="s">
        <v>117</v>
      </c>
      <c r="AD504" s="43">
        <v>2</v>
      </c>
      <c r="AE504" s="44">
        <v>0</v>
      </c>
    </row>
    <row r="505" spans="1:31" ht="15" thickBot="1">
      <c r="A505" s="4"/>
      <c r="B505" s="12" t="s">
        <v>227</v>
      </c>
      <c r="C505" s="47"/>
      <c r="D505" s="26"/>
      <c r="G505" s="3"/>
      <c r="H505" s="3"/>
      <c r="I505" s="38" t="s">
        <v>2</v>
      </c>
      <c r="J505" s="33" t="s">
        <v>3</v>
      </c>
      <c r="N505" s="3"/>
      <c r="O505" s="3"/>
      <c r="P505" s="32" t="s">
        <v>2</v>
      </c>
      <c r="Q505" s="33" t="s">
        <v>3</v>
      </c>
      <c r="U505" s="3" t="s">
        <v>0</v>
      </c>
      <c r="V505" s="3" t="s">
        <v>1</v>
      </c>
      <c r="W505" s="32" t="s">
        <v>2</v>
      </c>
      <c r="X505" s="33" t="s">
        <v>3</v>
      </c>
      <c r="AD505" s="34"/>
      <c r="AE505" s="35"/>
    </row>
    <row r="506" spans="1:31" ht="15" thickBot="1">
      <c r="A506" s="4">
        <f>A505+1</f>
        <v>1</v>
      </c>
      <c r="B506" s="12" t="s">
        <v>47</v>
      </c>
      <c r="C506" s="47"/>
      <c r="D506" s="26"/>
      <c r="G506" s="1"/>
      <c r="H506" s="1"/>
      <c r="J506" s="35"/>
      <c r="N506" s="1"/>
      <c r="O506" s="1"/>
      <c r="P506" s="34"/>
      <c r="Q506" s="35"/>
      <c r="U506" s="1"/>
      <c r="V506" s="1"/>
      <c r="W506" s="34"/>
      <c r="X506" s="35"/>
      <c r="AB506" s="3" t="s">
        <v>0</v>
      </c>
      <c r="AC506" s="3" t="s">
        <v>1</v>
      </c>
      <c r="AD506" s="34"/>
      <c r="AE506" s="35"/>
    </row>
    <row r="507" spans="1:31">
      <c r="A507" s="4">
        <f>A506+1</f>
        <v>2</v>
      </c>
      <c r="B507" s="12" t="s">
        <v>31</v>
      </c>
      <c r="C507" s="47"/>
      <c r="D507" s="26"/>
      <c r="G507" s="1" t="str">
        <f t="shared" ref="G507:G514" si="72">B505</f>
        <v>DUMONCEAU Frédéric</v>
      </c>
      <c r="H507" s="1" t="str">
        <f>B520</f>
        <v>FLORET Joël</v>
      </c>
      <c r="J507" s="35"/>
      <c r="N507" s="7" t="str">
        <f>IF(I507&gt;J507,G507,H507)</f>
        <v>FLORET Joël</v>
      </c>
      <c r="O507" s="7" t="str">
        <f>IF(I514&gt;J514,G514,H514)</f>
        <v>ÉTIENNE Jean-Pierre</v>
      </c>
      <c r="P507" s="34"/>
      <c r="Q507" s="35"/>
      <c r="U507" s="7" t="str">
        <f>IF(P507&gt;Q507,N507,O507)</f>
        <v>ÉTIENNE Jean-Pierre</v>
      </c>
      <c r="V507" s="7" t="str">
        <f>IF(P510&gt;Q510,N510,O510)</f>
        <v>FAURE Gilles</v>
      </c>
      <c r="W507" s="43">
        <v>2</v>
      </c>
      <c r="X507" s="44">
        <v>0</v>
      </c>
      <c r="AB507" s="1"/>
      <c r="AC507" s="1"/>
      <c r="AD507" s="34"/>
      <c r="AE507" s="35"/>
    </row>
    <row r="508" spans="1:31">
      <c r="A508" s="4"/>
      <c r="B508" s="13" t="s">
        <v>184</v>
      </c>
      <c r="D508" s="26"/>
      <c r="G508" s="1" t="str">
        <f t="shared" si="72"/>
        <v>DUPIRE Jacques</v>
      </c>
      <c r="H508" s="1" t="str">
        <f>B519</f>
        <v>FLAHAUT Francis</v>
      </c>
      <c r="J508" s="35"/>
      <c r="N508" s="7" t="str">
        <f>IF(I508&gt;J508,G508,H508)</f>
        <v>FLAHAUT Francis</v>
      </c>
      <c r="O508" s="7" t="str">
        <f>IF(I513&gt;J513,G513,H513)</f>
        <v>ETOT Micheline</v>
      </c>
      <c r="P508" s="34"/>
      <c r="Q508" s="35"/>
      <c r="U508" s="7" t="str">
        <f>IF(P508&gt;Q508,N508,O508)</f>
        <v>ETOT Micheline</v>
      </c>
      <c r="V508" s="7" t="str">
        <f>IF(P509&gt;Q509,N509,O509)</f>
        <v>FARIGOUL Nadine</v>
      </c>
      <c r="W508" s="43"/>
      <c r="X508" s="44"/>
      <c r="AB508" s="7" t="str">
        <f>IF(W491&gt;X491,U491,V491)</f>
        <v>DUBO Michèle</v>
      </c>
      <c r="AC508" s="7" t="str">
        <f>IF(W492&gt;X492,U492,V492)</f>
        <v>DUBOIS Jean-Luc</v>
      </c>
      <c r="AD508" s="34"/>
      <c r="AE508" s="35"/>
    </row>
    <row r="509" spans="1:31">
      <c r="A509" s="4">
        <f>A508+1</f>
        <v>1</v>
      </c>
      <c r="B509" s="12" t="s">
        <v>18</v>
      </c>
      <c r="C509" s="47"/>
      <c r="D509" s="26"/>
      <c r="G509" s="1" t="str">
        <f t="shared" si="72"/>
        <v xml:space="preserve">DURAND Catherine </v>
      </c>
      <c r="H509" s="1" t="str">
        <f>B518</f>
        <v>FERRET Romain</v>
      </c>
      <c r="J509" s="35"/>
      <c r="N509" s="7" t="str">
        <f>IF(I509&gt;J509,G509,H509)</f>
        <v>FERRET Romain</v>
      </c>
      <c r="O509" s="7" t="str">
        <f>IF(I512&gt;J512,G512,H512)</f>
        <v>FARIGOUL Nadine</v>
      </c>
      <c r="P509" s="34"/>
      <c r="Q509" s="35"/>
      <c r="U509" s="1" t="str">
        <f>IF(Q508&lt;P508,O508,N508)</f>
        <v>FLAHAUT Francis</v>
      </c>
      <c r="V509" s="1" t="str">
        <f>IF(Q509&lt;P509,O509,N509)</f>
        <v>FERRET Romain</v>
      </c>
      <c r="W509" s="34"/>
      <c r="X509" s="35"/>
      <c r="AB509" s="1" t="str">
        <f>IF(X491&lt;W491,V491,U491)</f>
        <v>DUBOIS Jean-Marc</v>
      </c>
      <c r="AC509" s="1" t="str">
        <f>IF(X492&lt;W492,V492,U492)</f>
        <v>DUBOIS Constance</v>
      </c>
      <c r="AD509" s="34"/>
      <c r="AE509" s="35"/>
    </row>
    <row r="510" spans="1:31">
      <c r="A510" s="4">
        <f>A509+1</f>
        <v>2</v>
      </c>
      <c r="B510" s="12" t="s">
        <v>83</v>
      </c>
      <c r="C510" s="47"/>
      <c r="D510" s="26"/>
      <c r="G510" s="1" t="str">
        <f t="shared" si="72"/>
        <v>DURAND Emmanuel</v>
      </c>
      <c r="H510" s="1" t="str">
        <f>B517</f>
        <v>FAUVEL Maurice</v>
      </c>
      <c r="J510" s="35"/>
      <c r="N510" s="7" t="str">
        <f>IF(I510&gt;J510,G510,H510)</f>
        <v>FAUVEL Maurice</v>
      </c>
      <c r="O510" s="7" t="str">
        <f>IF(I511&gt;J511,G511,H511)</f>
        <v>FAURE Gilles</v>
      </c>
      <c r="P510" s="34"/>
      <c r="Q510" s="35"/>
      <c r="U510" s="1" t="str">
        <f>IF(Q507&lt;P507,O507,N507)</f>
        <v>FLORET Joël</v>
      </c>
      <c r="V510" s="1" t="str">
        <f>IF(Q510&lt;P510,O510,N510)</f>
        <v>FAUVEL Maurice</v>
      </c>
      <c r="W510" s="34"/>
      <c r="X510" s="35"/>
      <c r="AB510" s="1" t="str">
        <f>IF(W493&gt;X493,U493,V493)</f>
        <v>DUFOUR Laurent</v>
      </c>
      <c r="AC510" s="1" t="str">
        <f>IF(W494&gt;X494,U494,V494)</f>
        <v>DUCHAINE Laurent</v>
      </c>
      <c r="AD510" s="34"/>
      <c r="AE510" s="35"/>
    </row>
    <row r="511" spans="1:31" ht="15" thickBot="1">
      <c r="A511" s="4">
        <f>A510+1</f>
        <v>3</v>
      </c>
      <c r="B511" s="12" t="s">
        <v>96</v>
      </c>
      <c r="C511" s="47"/>
      <c r="D511" s="26"/>
      <c r="G511" s="1" t="str">
        <f t="shared" si="72"/>
        <v>DURAND Jean-Marc</v>
      </c>
      <c r="H511" s="1" t="str">
        <f>B516</f>
        <v>FAURE Gilles</v>
      </c>
      <c r="J511" s="35"/>
      <c r="N511" s="1" t="str">
        <f>IF(J510&lt;I510,H510,G510)</f>
        <v>DURAND Emmanuel</v>
      </c>
      <c r="O511" s="1" t="str">
        <f>IF(J511&lt;I511,H511,G511)</f>
        <v>DURAND Jean-Marc</v>
      </c>
      <c r="P511" s="34"/>
      <c r="Q511" s="35"/>
      <c r="U511" s="1" t="str">
        <f>IF(P511&gt;Q511,N511,O511)</f>
        <v>DURAND Jean-Marc</v>
      </c>
      <c r="V511" s="1" t="str">
        <f>IF(P514&gt;Q514,N514,O514)</f>
        <v>ESKENAZI David</v>
      </c>
      <c r="W511" s="34"/>
      <c r="X511" s="35"/>
      <c r="AB511" s="1" t="str">
        <f>IF(X493&lt;W493,V493,U493)</f>
        <v>DUMAS Emmanuel</v>
      </c>
      <c r="AC511" s="1" t="str">
        <f>IF(X494&lt;W494,V494,U494)</f>
        <v>DUMAS Geneviève</v>
      </c>
      <c r="AD511" s="36"/>
      <c r="AE511" s="37"/>
    </row>
    <row r="512" spans="1:31">
      <c r="A512" s="4">
        <f>A511+1</f>
        <v>4</v>
      </c>
      <c r="B512" s="12" t="s">
        <v>75</v>
      </c>
      <c r="C512" s="47"/>
      <c r="D512" s="26"/>
      <c r="G512" s="1" t="str">
        <f t="shared" si="72"/>
        <v>EGGER Christian</v>
      </c>
      <c r="H512" s="1" t="str">
        <f>B515</f>
        <v>FARIGOUL Nadine</v>
      </c>
      <c r="J512" s="35"/>
      <c r="N512" s="1" t="str">
        <f>IF(J509&lt;I509,H509,G509)</f>
        <v xml:space="preserve">DURAND Catherine </v>
      </c>
      <c r="O512" s="1" t="str">
        <f>IF(J512&lt;I512,H512,G512)</f>
        <v>EGGER Christian</v>
      </c>
      <c r="P512" s="34"/>
      <c r="Q512" s="35"/>
      <c r="U512" s="1" t="str">
        <f t="shared" ref="U512" si="73">IF(P512&gt;Q512,N512,O512)</f>
        <v>EGGER Christian</v>
      </c>
      <c r="V512" s="1" t="str">
        <f>IF(P513&gt;Q513,N513,O513)</f>
        <v>ENDELIN Marie</v>
      </c>
      <c r="W512" s="34"/>
      <c r="X512" s="35"/>
      <c r="AB512" s="1" t="str">
        <f>IF(W495&gt;X495,U495,V495)</f>
        <v>DRIVIERE Christian</v>
      </c>
      <c r="AC512" s="1" t="str">
        <f>IF(W496&gt;X496,U496,V496)</f>
        <v>DONADIO Christine</v>
      </c>
    </row>
    <row r="513" spans="1:31">
      <c r="A513" s="4"/>
      <c r="B513" s="13" t="s">
        <v>126</v>
      </c>
      <c r="D513" s="26"/>
      <c r="G513" s="1" t="str">
        <f t="shared" si="72"/>
        <v>ENDELIN Marie</v>
      </c>
      <c r="H513" s="1" t="str">
        <f>B514</f>
        <v>ETOT Micheline</v>
      </c>
      <c r="J513" s="35"/>
      <c r="N513" s="1" t="str">
        <f>IF(J508&lt;I508,H508,G508)</f>
        <v>DUPIRE Jacques</v>
      </c>
      <c r="O513" s="1" t="str">
        <f>IF(J513&lt;I513,H513,G513)</f>
        <v>ENDELIN Marie</v>
      </c>
      <c r="P513" s="34"/>
      <c r="Q513" s="35"/>
      <c r="U513" s="1" t="str">
        <f>IF(Q512&lt;P512,O512,N512)</f>
        <v xml:space="preserve">DURAND Catherine </v>
      </c>
      <c r="V513" s="1" t="str">
        <f>IF(Q513&lt;P513,O513,N513)</f>
        <v>DUPIRE Jacques</v>
      </c>
      <c r="W513" s="34"/>
      <c r="X513" s="35"/>
      <c r="AB513" s="1" t="str">
        <f>IF(X495&lt;W495,V495,U495)</f>
        <v>DINOMAIS Hervé</v>
      </c>
      <c r="AC513" s="1" t="str">
        <f>IF(X496&lt;W496,V496,U496)</f>
        <v>DINOMAIS Hervé</v>
      </c>
    </row>
    <row r="514" spans="1:31" ht="15" thickBot="1">
      <c r="A514" s="4"/>
      <c r="B514" s="12" t="s">
        <v>221</v>
      </c>
      <c r="C514" s="47"/>
      <c r="D514" s="26"/>
      <c r="G514" s="2" t="str">
        <f t="shared" si="72"/>
        <v>ESKENAZI David</v>
      </c>
      <c r="H514" s="2" t="str">
        <f>B513</f>
        <v>ÉTIENNE Jean-Pierre</v>
      </c>
      <c r="I514" s="39"/>
      <c r="J514" s="37"/>
      <c r="N514" s="2" t="str">
        <f>IF(J507&lt;I507,H507,G507)</f>
        <v>DUMONCEAU Frédéric</v>
      </c>
      <c r="O514" s="2" t="str">
        <f>IF(J514&lt;I514,H514,G514)</f>
        <v>ESKENAZI David</v>
      </c>
      <c r="P514" s="36"/>
      <c r="Q514" s="37"/>
      <c r="U514" s="2" t="str">
        <f>IF(Q511&lt;P511,O511,N511)</f>
        <v>DURAND Emmanuel</v>
      </c>
      <c r="V514" s="2" t="str">
        <f>IF(Q514&lt;P514,O514,N514)</f>
        <v>DUMONCEAU Frédéric</v>
      </c>
      <c r="W514" s="36"/>
      <c r="X514" s="37"/>
      <c r="AB514" s="1" t="str">
        <f>IF(W497&gt;X497,U497,V497)</f>
        <v>DERLON Vanessa</v>
      </c>
      <c r="AC514" s="1" t="str">
        <f>IF(W498&gt;X498,U498,V498)</f>
        <v>DERLON Josh</v>
      </c>
    </row>
    <row r="515" spans="1:31" ht="15" thickBot="1">
      <c r="A515" s="4"/>
      <c r="B515" s="13" t="s">
        <v>168</v>
      </c>
      <c r="D515" s="26"/>
      <c r="AB515" s="2" t="str">
        <f>IF(X495&lt;W495,V495,U495)</f>
        <v>DINOMAIS Hervé</v>
      </c>
      <c r="AC515" s="2" t="str">
        <f>IF(X498&lt;W498,V498,U498)</f>
        <v xml:space="preserve">DIEUDONNE André </v>
      </c>
    </row>
    <row r="516" spans="1:31" ht="15" thickBot="1">
      <c r="A516" s="4"/>
      <c r="B516" s="12" t="s">
        <v>239</v>
      </c>
      <c r="C516" s="47"/>
      <c r="D516" s="26"/>
    </row>
    <row r="517" spans="1:31" ht="15" thickBot="1">
      <c r="A517" s="4">
        <f>A516+1</f>
        <v>1</v>
      </c>
      <c r="B517" s="13" t="s">
        <v>84</v>
      </c>
      <c r="D517" s="26"/>
      <c r="AB517" s="3" t="s">
        <v>119</v>
      </c>
      <c r="AC517" s="9" t="str">
        <f>IF(AD504&gt;AE504,AB508,AC508)</f>
        <v>DUBO Michèle</v>
      </c>
    </row>
    <row r="518" spans="1:31" ht="15" thickBot="1">
      <c r="A518" s="4">
        <f>A517+1</f>
        <v>2</v>
      </c>
      <c r="B518" s="12" t="s">
        <v>102</v>
      </c>
      <c r="C518" s="47"/>
      <c r="D518" s="26"/>
      <c r="AD518" s="32" t="s">
        <v>2</v>
      </c>
      <c r="AE518" s="33" t="s">
        <v>3</v>
      </c>
    </row>
    <row r="519" spans="1:31">
      <c r="A519" s="4">
        <f>A518+1</f>
        <v>3</v>
      </c>
      <c r="B519" s="13" t="s">
        <v>34</v>
      </c>
      <c r="D519" s="26"/>
      <c r="AD519" s="34"/>
      <c r="AE519" s="35"/>
    </row>
    <row r="520" spans="1:31">
      <c r="A520" s="4"/>
      <c r="B520" s="12" t="s">
        <v>137</v>
      </c>
      <c r="C520" s="47"/>
      <c r="D520" s="26"/>
      <c r="AB520" s="8" t="s">
        <v>10</v>
      </c>
      <c r="AC520" s="8" t="s">
        <v>117</v>
      </c>
      <c r="AD520" s="43">
        <v>2</v>
      </c>
      <c r="AE520" s="44">
        <v>0</v>
      </c>
    </row>
    <row r="521" spans="1:31" ht="15" thickBot="1">
      <c r="A521" s="4"/>
      <c r="B521" s="13" t="s">
        <v>190</v>
      </c>
      <c r="D521" s="26"/>
      <c r="AD521" s="34"/>
      <c r="AE521" s="35"/>
    </row>
    <row r="522" spans="1:31" ht="15" thickBot="1">
      <c r="A522" s="4"/>
      <c r="B522" s="12" t="s">
        <v>219</v>
      </c>
      <c r="C522" s="47"/>
      <c r="D522" s="26"/>
      <c r="AB522" s="3" t="s">
        <v>0</v>
      </c>
      <c r="AC522" s="3" t="s">
        <v>1</v>
      </c>
      <c r="AD522" s="34"/>
      <c r="AE522" s="35"/>
    </row>
    <row r="523" spans="1:31">
      <c r="A523" s="4">
        <f>A522+1</f>
        <v>1</v>
      </c>
      <c r="B523" s="13" t="s">
        <v>36</v>
      </c>
      <c r="D523" s="26"/>
      <c r="AB523" s="1"/>
      <c r="AC523" s="1"/>
      <c r="AD523" s="34"/>
      <c r="AE523" s="35"/>
    </row>
    <row r="524" spans="1:31">
      <c r="A524" s="4"/>
      <c r="B524" s="12" t="s">
        <v>191</v>
      </c>
      <c r="C524" s="47"/>
      <c r="D524" s="26"/>
      <c r="AB524" s="7" t="str">
        <f>IF(W507&gt;X507,U507,V507)</f>
        <v>ÉTIENNE Jean-Pierre</v>
      </c>
      <c r="AC524" s="7" t="str">
        <f>IF(W508&gt;X508,U508,V508)</f>
        <v>FARIGOUL Nadine</v>
      </c>
      <c r="AD524" s="34"/>
      <c r="AE524" s="35"/>
    </row>
    <row r="525" spans="1:31">
      <c r="A525" s="4">
        <f>A524+1</f>
        <v>1</v>
      </c>
      <c r="B525" s="12" t="s">
        <v>89</v>
      </c>
      <c r="C525" s="47"/>
      <c r="D525" s="26"/>
      <c r="AB525" s="1" t="str">
        <f>IF(X507&lt;W507,V507,U507)</f>
        <v>FAURE Gilles</v>
      </c>
      <c r="AC525" s="1" t="str">
        <f>IF(X508&lt;W508,V508,U508)</f>
        <v>ETOT Micheline</v>
      </c>
      <c r="AD525" s="34"/>
      <c r="AE525" s="35"/>
    </row>
    <row r="526" spans="1:31">
      <c r="A526" s="4"/>
      <c r="B526" s="12" t="s">
        <v>169</v>
      </c>
      <c r="C526" s="47"/>
      <c r="D526" s="26"/>
      <c r="AB526" s="1" t="str">
        <f>IF(W509&gt;X509,U509,V509)</f>
        <v>FERRET Romain</v>
      </c>
      <c r="AC526" s="1" t="str">
        <f>IF(W510&gt;X510,U510,V510)</f>
        <v>FAUVEL Maurice</v>
      </c>
      <c r="AD526" s="34"/>
      <c r="AE526" s="35"/>
    </row>
    <row r="527" spans="1:31" ht="15" thickBot="1">
      <c r="A527" s="4">
        <f>A526+1</f>
        <v>1</v>
      </c>
      <c r="B527" s="12" t="s">
        <v>55</v>
      </c>
      <c r="C527" s="47"/>
      <c r="D527" s="26"/>
      <c r="AB527" s="1" t="str">
        <f>IF(X509&lt;W509,V509,U509)</f>
        <v>FLAHAUT Francis</v>
      </c>
      <c r="AC527" s="1" t="str">
        <f>IF(X510&lt;W510,V510,U510)</f>
        <v>FLORET Joël</v>
      </c>
      <c r="AD527" s="36"/>
      <c r="AE527" s="37"/>
    </row>
    <row r="528" spans="1:31">
      <c r="A528" s="4"/>
      <c r="B528" s="13" t="s">
        <v>192</v>
      </c>
      <c r="D528" s="26"/>
      <c r="AB528" s="1" t="str">
        <f>IF(W511&gt;X511,U511,V511)</f>
        <v>ESKENAZI David</v>
      </c>
      <c r="AC528" s="1" t="str">
        <f>IF(W512&gt;X512,U512,V512)</f>
        <v>ENDELIN Marie</v>
      </c>
    </row>
    <row r="529" spans="1:29">
      <c r="A529" s="4"/>
      <c r="B529" s="13" t="s">
        <v>182</v>
      </c>
      <c r="D529" s="26"/>
      <c r="AB529" s="1" t="str">
        <f>IF(X511&lt;W511,V511,U511)</f>
        <v>DURAND Jean-Marc</v>
      </c>
      <c r="AC529" s="1" t="str">
        <f>IF(X512&lt;W512,V512,U512)</f>
        <v>EGGER Christian</v>
      </c>
    </row>
    <row r="530" spans="1:29">
      <c r="A530" s="4">
        <f>A529+1</f>
        <v>1</v>
      </c>
      <c r="B530" s="12" t="s">
        <v>79</v>
      </c>
      <c r="C530" s="47"/>
      <c r="D530" s="26"/>
      <c r="AB530" s="1" t="str">
        <f>IF(W513&gt;X513,U513,V513)</f>
        <v>DUPIRE Jacques</v>
      </c>
      <c r="AC530" s="1" t="str">
        <f>IF(W514&gt;X514,U514,V514)</f>
        <v>DUMONCEAU Frédéric</v>
      </c>
    </row>
    <row r="531" spans="1:29" ht="15" thickBot="1">
      <c r="A531" s="4"/>
      <c r="B531" s="13" t="s">
        <v>142</v>
      </c>
      <c r="D531" s="26"/>
      <c r="AB531" s="2" t="str">
        <f>IF(X511&lt;W511,V511,U511)</f>
        <v>DURAND Jean-Marc</v>
      </c>
      <c r="AC531" s="2" t="str">
        <f>IF(X514&lt;W514,V514,U514)</f>
        <v>DURAND Emmanuel</v>
      </c>
    </row>
    <row r="532" spans="1:29" ht="15" thickBot="1">
      <c r="A532" s="4"/>
      <c r="B532" s="12" t="s">
        <v>193</v>
      </c>
      <c r="C532" s="47"/>
      <c r="D532" s="26"/>
    </row>
    <row r="533" spans="1:29" ht="15" thickBot="1">
      <c r="A533" s="4"/>
      <c r="B533" s="12" t="s">
        <v>181</v>
      </c>
      <c r="C533" s="47"/>
      <c r="D533" s="26"/>
      <c r="AB533" s="3" t="s">
        <v>119</v>
      </c>
      <c r="AC533" s="9" t="str">
        <f>IF(AD520&gt;AE520,AB524,AC524)</f>
        <v>ÉTIENNE Jean-Pierre</v>
      </c>
    </row>
    <row r="534" spans="1:29">
      <c r="A534" s="4"/>
      <c r="B534" s="12" t="s">
        <v>223</v>
      </c>
      <c r="C534" s="47"/>
      <c r="D534" s="26"/>
    </row>
    <row r="535" spans="1:29">
      <c r="A535" s="4"/>
      <c r="B535" s="12" t="s">
        <v>165</v>
      </c>
      <c r="C535" s="47"/>
      <c r="D535" s="26"/>
    </row>
    <row r="536" spans="1:29">
      <c r="A536" s="4"/>
      <c r="B536" s="12" t="s">
        <v>153</v>
      </c>
      <c r="C536" s="47"/>
      <c r="D536" s="26"/>
    </row>
    <row r="537" spans="1:29">
      <c r="A537" s="4"/>
      <c r="B537" s="13" t="s">
        <v>150</v>
      </c>
      <c r="D537" s="26"/>
    </row>
    <row r="538" spans="1:29">
      <c r="A538" s="4">
        <f>A537+1</f>
        <v>1</v>
      </c>
      <c r="B538" s="12" t="s">
        <v>45</v>
      </c>
      <c r="C538" s="47"/>
      <c r="D538" s="26"/>
    </row>
    <row r="539" spans="1:29">
      <c r="A539" s="4"/>
      <c r="B539" s="12" t="s">
        <v>157</v>
      </c>
      <c r="C539" s="47"/>
      <c r="D539" s="26"/>
    </row>
    <row r="540" spans="1:29">
      <c r="A540" s="4">
        <f>A539+1</f>
        <v>1</v>
      </c>
      <c r="B540" s="12" t="s">
        <v>65</v>
      </c>
      <c r="C540" s="47"/>
      <c r="D540" s="26"/>
    </row>
    <row r="541" spans="1:29">
      <c r="A541" s="4">
        <f>A540+1</f>
        <v>2</v>
      </c>
      <c r="B541" s="13" t="s">
        <v>66</v>
      </c>
      <c r="D541" s="26"/>
    </row>
    <row r="542" spans="1:29">
      <c r="A542" s="4"/>
      <c r="B542" s="13" t="s">
        <v>194</v>
      </c>
      <c r="D542" s="26"/>
    </row>
    <row r="543" spans="1:29">
      <c r="A543" s="4"/>
      <c r="B543" s="12" t="s">
        <v>195</v>
      </c>
      <c r="C543" s="47"/>
      <c r="D543" s="26"/>
    </row>
    <row r="544" spans="1:29">
      <c r="A544" s="4">
        <f>A543+1</f>
        <v>1</v>
      </c>
      <c r="B544" s="12" t="s">
        <v>19</v>
      </c>
      <c r="C544" s="47"/>
      <c r="D544" s="26"/>
    </row>
    <row r="545" spans="1:4">
      <c r="A545" s="4"/>
      <c r="B545" s="12" t="s">
        <v>159</v>
      </c>
      <c r="C545" s="47"/>
      <c r="D545" s="26"/>
    </row>
    <row r="546" spans="1:4">
      <c r="A546" s="4"/>
      <c r="B546" s="13" t="s">
        <v>232</v>
      </c>
      <c r="D546" s="26"/>
    </row>
    <row r="547" spans="1:4">
      <c r="A547" s="4"/>
      <c r="B547" s="12" t="s">
        <v>196</v>
      </c>
      <c r="C547" s="47"/>
      <c r="D547" s="26"/>
    </row>
    <row r="548" spans="1:4">
      <c r="A548" s="4">
        <f t="shared" ref="A548:A553" si="74">A547+1</f>
        <v>1</v>
      </c>
      <c r="B548" s="13" t="s">
        <v>76</v>
      </c>
      <c r="D548" s="26"/>
    </row>
    <row r="549" spans="1:4">
      <c r="A549" s="4">
        <f t="shared" si="74"/>
        <v>2</v>
      </c>
      <c r="B549" s="13" t="s">
        <v>72</v>
      </c>
      <c r="D549" s="26"/>
    </row>
    <row r="550" spans="1:4">
      <c r="A550" s="4">
        <f t="shared" si="74"/>
        <v>3</v>
      </c>
      <c r="B550" s="12" t="s">
        <v>71</v>
      </c>
      <c r="C550" s="47"/>
      <c r="D550" s="26"/>
    </row>
    <row r="551" spans="1:4" ht="15" thickBot="1">
      <c r="A551" s="5">
        <f t="shared" si="74"/>
        <v>4</v>
      </c>
      <c r="B551" s="21" t="s">
        <v>105</v>
      </c>
      <c r="C551" s="22"/>
      <c r="D551" s="27"/>
    </row>
    <row r="552" spans="1:4">
      <c r="A552">
        <f t="shared" si="74"/>
        <v>5</v>
      </c>
      <c r="B552" s="12" t="s">
        <v>21</v>
      </c>
      <c r="C552" s="47"/>
    </row>
    <row r="553" spans="1:4">
      <c r="A553">
        <f t="shared" si="74"/>
        <v>6</v>
      </c>
      <c r="B553" s="12" t="s">
        <v>53</v>
      </c>
      <c r="C553" s="47"/>
    </row>
    <row r="554" spans="1:4">
      <c r="B554" s="13" t="s">
        <v>197</v>
      </c>
    </row>
    <row r="555" spans="1:4">
      <c r="A555">
        <f>A554+1</f>
        <v>1</v>
      </c>
      <c r="B555" s="12" t="s">
        <v>125</v>
      </c>
      <c r="C555" s="47"/>
    </row>
    <row r="556" spans="1:4">
      <c r="A556">
        <f>A555+1</f>
        <v>2</v>
      </c>
      <c r="B556" s="13" t="s">
        <v>109</v>
      </c>
    </row>
    <row r="557" spans="1:4">
      <c r="B557" s="13" t="s">
        <v>252</v>
      </c>
    </row>
    <row r="558" spans="1:4">
      <c r="B558" s="13" t="s">
        <v>198</v>
      </c>
    </row>
    <row r="559" spans="1:4">
      <c r="B559" s="12" t="s">
        <v>237</v>
      </c>
      <c r="C559" s="47"/>
    </row>
    <row r="560" spans="1:4">
      <c r="B560" s="13" t="s">
        <v>124</v>
      </c>
    </row>
    <row r="561" spans="1:4">
      <c r="A561">
        <f>A560+1</f>
        <v>1</v>
      </c>
      <c r="B561" s="13" t="s">
        <v>49</v>
      </c>
    </row>
    <row r="562" spans="1:4">
      <c r="B562" s="12" t="s">
        <v>199</v>
      </c>
      <c r="C562" s="47"/>
    </row>
    <row r="563" spans="1:4">
      <c r="B563" s="12" t="s">
        <v>130</v>
      </c>
      <c r="C563" s="47"/>
    </row>
    <row r="564" spans="1:4">
      <c r="A564">
        <f>A563+1</f>
        <v>1</v>
      </c>
      <c r="B564" s="13" t="s">
        <v>86</v>
      </c>
    </row>
    <row r="565" spans="1:4">
      <c r="A565">
        <f>A564+1</f>
        <v>2</v>
      </c>
      <c r="B565" s="12" t="s">
        <v>61</v>
      </c>
      <c r="C565" s="47"/>
    </row>
    <row r="566" spans="1:4">
      <c r="B566" s="13" t="s">
        <v>160</v>
      </c>
    </row>
    <row r="567" spans="1:4">
      <c r="B567" s="13" t="s">
        <v>166</v>
      </c>
    </row>
    <row r="568" spans="1:4">
      <c r="A568">
        <v>1</v>
      </c>
      <c r="B568" s="19" t="s">
        <v>73</v>
      </c>
      <c r="C568" s="48"/>
      <c r="D568" s="8">
        <v>240</v>
      </c>
    </row>
    <row r="569" spans="1:4">
      <c r="A569">
        <f>A568+1</f>
        <v>2</v>
      </c>
      <c r="B569" s="12" t="s">
        <v>73</v>
      </c>
      <c r="C569" s="47"/>
    </row>
    <row r="570" spans="1:4">
      <c r="A570">
        <f>A569+1</f>
        <v>3</v>
      </c>
      <c r="B570" s="13" t="s">
        <v>95</v>
      </c>
    </row>
    <row r="571" spans="1:4">
      <c r="B571" s="12" t="s">
        <v>251</v>
      </c>
      <c r="C571" s="47"/>
    </row>
    <row r="572" spans="1:4">
      <c r="A572">
        <f>A571+1</f>
        <v>1</v>
      </c>
      <c r="B572" s="13" t="s">
        <v>93</v>
      </c>
    </row>
    <row r="573" spans="1:4">
      <c r="A573">
        <f>A572+1</f>
        <v>2</v>
      </c>
      <c r="B573" s="13" t="s">
        <v>62</v>
      </c>
    </row>
    <row r="574" spans="1:4">
      <c r="B574" s="12" t="s">
        <v>201</v>
      </c>
      <c r="C574" s="47"/>
    </row>
    <row r="575" spans="1:4">
      <c r="A575">
        <f>A574+1</f>
        <v>1</v>
      </c>
      <c r="B575" s="13" t="s">
        <v>97</v>
      </c>
    </row>
    <row r="576" spans="1:4">
      <c r="B576" s="12" t="s">
        <v>211</v>
      </c>
      <c r="C576" s="47"/>
    </row>
    <row r="577" spans="1:3">
      <c r="B577" s="12" t="s">
        <v>141</v>
      </c>
      <c r="C577" s="47"/>
    </row>
    <row r="578" spans="1:3">
      <c r="B578" s="13" t="s">
        <v>248</v>
      </c>
    </row>
    <row r="579" spans="1:3">
      <c r="B579" s="13" t="s">
        <v>260</v>
      </c>
    </row>
    <row r="580" spans="1:3">
      <c r="B580" s="13" t="s">
        <v>132</v>
      </c>
    </row>
    <row r="581" spans="1:3">
      <c r="B581" s="12" t="s">
        <v>175</v>
      </c>
      <c r="C581" s="47"/>
    </row>
    <row r="582" spans="1:3">
      <c r="A582">
        <f>A581+1</f>
        <v>1</v>
      </c>
      <c r="B582" s="12" t="s">
        <v>67</v>
      </c>
      <c r="C582" s="47"/>
    </row>
    <row r="583" spans="1:3">
      <c r="B583" s="13" t="s">
        <v>200</v>
      </c>
    </row>
    <row r="584" spans="1:3">
      <c r="B584" s="12" t="s">
        <v>231</v>
      </c>
      <c r="C584" s="47"/>
    </row>
    <row r="585" spans="1:3">
      <c r="B585" s="13" t="s">
        <v>154</v>
      </c>
    </row>
    <row r="586" spans="1:3">
      <c r="B586" s="13" t="s">
        <v>230</v>
      </c>
    </row>
    <row r="587" spans="1:3">
      <c r="A587">
        <f>A586+1</f>
        <v>1</v>
      </c>
      <c r="B587" s="12" t="s">
        <v>57</v>
      </c>
      <c r="C587" s="47"/>
    </row>
    <row r="588" spans="1:3">
      <c r="B588" s="12" t="s">
        <v>177</v>
      </c>
      <c r="C588" s="47"/>
    </row>
    <row r="589" spans="1:3">
      <c r="B589" s="12" t="s">
        <v>163</v>
      </c>
      <c r="C589" s="47"/>
    </row>
    <row r="590" spans="1:3">
      <c r="B590" s="13" t="s">
        <v>256</v>
      </c>
    </row>
    <row r="591" spans="1:3">
      <c r="B591" s="12" t="s">
        <v>256</v>
      </c>
      <c r="C591" s="47"/>
    </row>
    <row r="592" spans="1:3">
      <c r="B592" s="12" t="s">
        <v>247</v>
      </c>
      <c r="C592" s="47"/>
    </row>
    <row r="593" spans="1:4">
      <c r="B593" s="13" t="s">
        <v>174</v>
      </c>
    </row>
    <row r="594" spans="1:4">
      <c r="A594">
        <f>A593+1</f>
        <v>1</v>
      </c>
      <c r="B594" s="12" t="s">
        <v>41</v>
      </c>
      <c r="C594" s="47"/>
    </row>
    <row r="595" spans="1:4">
      <c r="B595" s="13" t="s">
        <v>176</v>
      </c>
    </row>
    <row r="596" spans="1:4">
      <c r="B596" s="13" t="s">
        <v>146</v>
      </c>
    </row>
    <row r="597" spans="1:4">
      <c r="A597" t="s">
        <v>120</v>
      </c>
      <c r="B597" s="13" t="s">
        <v>121</v>
      </c>
      <c r="D597" s="8" t="s">
        <v>122</v>
      </c>
    </row>
    <row r="598" spans="1:4">
      <c r="B598" s="12" t="s">
        <v>139</v>
      </c>
      <c r="C598" s="47"/>
    </row>
    <row r="599" spans="1:4">
      <c r="A599">
        <f>A598+1</f>
        <v>1</v>
      </c>
      <c r="B599" s="13" t="s">
        <v>99</v>
      </c>
    </row>
    <row r="600" spans="1:4">
      <c r="A600">
        <f>A599+1</f>
        <v>2</v>
      </c>
      <c r="B600" s="12" t="s">
        <v>15</v>
      </c>
      <c r="C600" s="47"/>
    </row>
    <row r="601" spans="1:4">
      <c r="B601" s="12" t="s">
        <v>259</v>
      </c>
      <c r="C601" s="47"/>
    </row>
    <row r="602" spans="1:4">
      <c r="B602" s="12" t="s">
        <v>155</v>
      </c>
      <c r="C602" s="47"/>
    </row>
    <row r="603" spans="1:4">
      <c r="B603" s="13" t="s">
        <v>164</v>
      </c>
    </row>
    <row r="604" spans="1:4">
      <c r="B604" s="12" t="s">
        <v>179</v>
      </c>
      <c r="C604" s="47"/>
    </row>
    <row r="605" spans="1:4">
      <c r="B605" s="12" t="s">
        <v>225</v>
      </c>
      <c r="C605" s="47"/>
    </row>
    <row r="606" spans="1:4">
      <c r="A606">
        <f>A605+1</f>
        <v>1</v>
      </c>
      <c r="B606" s="12" t="s">
        <v>39</v>
      </c>
      <c r="C606" s="47"/>
    </row>
    <row r="607" spans="1:4">
      <c r="A607">
        <f>A606+1</f>
        <v>2</v>
      </c>
      <c r="B607" s="13" t="s">
        <v>39</v>
      </c>
    </row>
    <row r="608" spans="1:4">
      <c r="B608" s="13" t="s">
        <v>162</v>
      </c>
    </row>
    <row r="609" spans="1:3">
      <c r="B609" s="12" t="s">
        <v>145</v>
      </c>
      <c r="C609" s="47"/>
    </row>
    <row r="610" spans="1:3">
      <c r="A610">
        <f>A609+1</f>
        <v>1</v>
      </c>
      <c r="B610" s="13" t="s">
        <v>68</v>
      </c>
    </row>
    <row r="611" spans="1:3">
      <c r="B611" s="13" t="s">
        <v>261</v>
      </c>
    </row>
    <row r="612" spans="1:3">
      <c r="A612">
        <f>A611+1</f>
        <v>1</v>
      </c>
      <c r="B612" s="12" t="s">
        <v>33</v>
      </c>
      <c r="C612" s="47"/>
    </row>
    <row r="613" spans="1:3">
      <c r="B613" s="12" t="s">
        <v>123</v>
      </c>
      <c r="C613" s="47"/>
    </row>
    <row r="614" spans="1:3">
      <c r="B614" s="12" t="s">
        <v>229</v>
      </c>
      <c r="C614" s="47"/>
    </row>
    <row r="615" spans="1:3">
      <c r="B615" s="13" t="s">
        <v>246</v>
      </c>
    </row>
    <row r="616" spans="1:3">
      <c r="B616" s="13" t="s">
        <v>254</v>
      </c>
    </row>
    <row r="617" spans="1:3">
      <c r="A617">
        <f>A616+1</f>
        <v>1</v>
      </c>
      <c r="B617" s="13" t="s">
        <v>30</v>
      </c>
    </row>
    <row r="618" spans="1:3">
      <c r="B618" s="12" t="s">
        <v>235</v>
      </c>
      <c r="C618" s="47"/>
    </row>
    <row r="619" spans="1:3">
      <c r="B619" s="13" t="s">
        <v>204</v>
      </c>
    </row>
    <row r="620" spans="1:3">
      <c r="A620">
        <f>A619+1</f>
        <v>1</v>
      </c>
      <c r="B620" s="12" t="s">
        <v>69</v>
      </c>
      <c r="C620" s="47"/>
    </row>
    <row r="621" spans="1:3">
      <c r="B621" s="12" t="s">
        <v>151</v>
      </c>
      <c r="C621" s="47"/>
    </row>
    <row r="622" spans="1:3">
      <c r="B622" s="12" t="s">
        <v>257</v>
      </c>
      <c r="C622" s="47"/>
    </row>
    <row r="623" spans="1:3">
      <c r="B623" s="13" t="s">
        <v>156</v>
      </c>
    </row>
    <row r="624" spans="1:3">
      <c r="A624">
        <f>A623+1</f>
        <v>1</v>
      </c>
      <c r="B624" s="13" t="s">
        <v>40</v>
      </c>
    </row>
    <row r="625" spans="1:3">
      <c r="A625">
        <f>A624+1</f>
        <v>2</v>
      </c>
      <c r="B625" s="12" t="s">
        <v>56</v>
      </c>
      <c r="C625" s="47"/>
    </row>
    <row r="626" spans="1:3">
      <c r="A626">
        <f>A625+1</f>
        <v>3</v>
      </c>
      <c r="B626" s="13" t="s">
        <v>56</v>
      </c>
    </row>
    <row r="627" spans="1:3">
      <c r="A627">
        <f>A626+1</f>
        <v>4</v>
      </c>
      <c r="B627" s="13" t="s">
        <v>74</v>
      </c>
    </row>
    <row r="628" spans="1:3">
      <c r="B628" s="12" t="s">
        <v>245</v>
      </c>
      <c r="C628" s="47"/>
    </row>
    <row r="629" spans="1:3">
      <c r="A629">
        <f>A628+1</f>
        <v>1</v>
      </c>
      <c r="B629" s="12" t="s">
        <v>58</v>
      </c>
      <c r="C629" s="47"/>
    </row>
    <row r="630" spans="1:3">
      <c r="A630">
        <f>A629+1</f>
        <v>2</v>
      </c>
      <c r="B630" s="13" t="s">
        <v>58</v>
      </c>
    </row>
    <row r="631" spans="1:3">
      <c r="B631" s="12" t="s">
        <v>149</v>
      </c>
      <c r="C631" s="47"/>
    </row>
    <row r="632" spans="1:3">
      <c r="B632" s="13" t="s">
        <v>250</v>
      </c>
    </row>
    <row r="633" spans="1:3">
      <c r="A633">
        <f>A632+1</f>
        <v>1</v>
      </c>
      <c r="B633" s="13" t="s">
        <v>82</v>
      </c>
    </row>
    <row r="634" spans="1:3">
      <c r="A634">
        <f>A633+1</f>
        <v>2</v>
      </c>
      <c r="B634" s="13" t="s">
        <v>88</v>
      </c>
    </row>
    <row r="635" spans="1:3">
      <c r="B635" s="13" t="s">
        <v>244</v>
      </c>
    </row>
    <row r="636" spans="1:3">
      <c r="A636">
        <f t="shared" ref="A636:A644" si="75">A635+1</f>
        <v>1</v>
      </c>
      <c r="B636" s="12" t="s">
        <v>98</v>
      </c>
      <c r="C636" s="47"/>
    </row>
    <row r="637" spans="1:3">
      <c r="A637">
        <f t="shared" si="75"/>
        <v>2</v>
      </c>
      <c r="B637" s="13" t="s">
        <v>38</v>
      </c>
    </row>
    <row r="638" spans="1:3">
      <c r="A638">
        <f t="shared" si="75"/>
        <v>3</v>
      </c>
      <c r="B638" s="12" t="s">
        <v>37</v>
      </c>
      <c r="C638" s="47"/>
    </row>
    <row r="639" spans="1:3">
      <c r="A639">
        <f t="shared" si="75"/>
        <v>4</v>
      </c>
      <c r="B639" s="13" t="s">
        <v>70</v>
      </c>
    </row>
    <row r="640" spans="1:3">
      <c r="A640">
        <f t="shared" si="75"/>
        <v>5</v>
      </c>
      <c r="B640" s="12" t="s">
        <v>17</v>
      </c>
      <c r="C640" s="47"/>
    </row>
    <row r="641" spans="1:3">
      <c r="A641">
        <f t="shared" si="75"/>
        <v>6</v>
      </c>
      <c r="B641" s="13" t="s">
        <v>50</v>
      </c>
    </row>
    <row r="642" spans="1:3">
      <c r="A642">
        <f t="shared" si="75"/>
        <v>7</v>
      </c>
      <c r="B642" s="13" t="s">
        <v>50</v>
      </c>
    </row>
    <row r="643" spans="1:3">
      <c r="A643">
        <f t="shared" si="75"/>
        <v>8</v>
      </c>
      <c r="B643" s="13" t="s">
        <v>51</v>
      </c>
    </row>
    <row r="644" spans="1:3">
      <c r="A644">
        <f t="shared" si="75"/>
        <v>9</v>
      </c>
      <c r="B644" s="12" t="s">
        <v>51</v>
      </c>
      <c r="C644" s="47"/>
    </row>
    <row r="645" spans="1:3">
      <c r="B645" s="13" t="s">
        <v>134</v>
      </c>
    </row>
    <row r="646" spans="1:3">
      <c r="A646">
        <f>A645+1</f>
        <v>1</v>
      </c>
      <c r="B646" s="13" t="s">
        <v>54</v>
      </c>
    </row>
    <row r="647" spans="1:3">
      <c r="B647" s="13" t="s">
        <v>258</v>
      </c>
    </row>
    <row r="648" spans="1:3">
      <c r="B648" s="12" t="s">
        <v>133</v>
      </c>
      <c r="C648" s="47"/>
    </row>
    <row r="649" spans="1:3">
      <c r="B649" s="13" t="s">
        <v>202</v>
      </c>
    </row>
    <row r="650" spans="1:3">
      <c r="B650" s="13" t="s">
        <v>228</v>
      </c>
    </row>
    <row r="651" spans="1:3">
      <c r="B651" s="13" t="s">
        <v>240</v>
      </c>
    </row>
    <row r="652" spans="1:3">
      <c r="A652">
        <f>A651+1</f>
        <v>1</v>
      </c>
      <c r="B652" s="12" t="s">
        <v>59</v>
      </c>
      <c r="C652" s="47"/>
    </row>
    <row r="653" spans="1:3">
      <c r="A653">
        <f>A652+1</f>
        <v>2</v>
      </c>
      <c r="B653" s="13" t="s">
        <v>46</v>
      </c>
    </row>
    <row r="654" spans="1:3">
      <c r="A654">
        <f>A653+1</f>
        <v>3</v>
      </c>
      <c r="B654" s="12" t="s">
        <v>272</v>
      </c>
      <c r="C654" s="47"/>
    </row>
    <row r="655" spans="1:3">
      <c r="B655" s="12" t="s">
        <v>255</v>
      </c>
      <c r="C655" s="47"/>
    </row>
    <row r="656" spans="1:3">
      <c r="B656" s="13" t="s">
        <v>224</v>
      </c>
    </row>
    <row r="657" spans="1:3">
      <c r="B657" s="13" t="s">
        <v>226</v>
      </c>
    </row>
    <row r="658" spans="1:3">
      <c r="A658">
        <f>A657+1</f>
        <v>1</v>
      </c>
      <c r="B658" s="13" t="s">
        <v>111</v>
      </c>
    </row>
    <row r="659" spans="1:3">
      <c r="A659">
        <f>A658+1</f>
        <v>2</v>
      </c>
      <c r="B659" s="12" t="s">
        <v>112</v>
      </c>
      <c r="C659" s="47"/>
    </row>
    <row r="660" spans="1:3">
      <c r="A660">
        <f>A659+1</f>
        <v>3</v>
      </c>
      <c r="B660" s="13" t="s">
        <v>32</v>
      </c>
    </row>
    <row r="661" spans="1:3">
      <c r="A661">
        <f>A660+1</f>
        <v>4</v>
      </c>
      <c r="B661" s="13" t="s">
        <v>27</v>
      </c>
    </row>
    <row r="662" spans="1:3">
      <c r="B662" s="12" t="s">
        <v>203</v>
      </c>
      <c r="C662" s="47"/>
    </row>
  </sheetData>
  <sortState xmlns:xlrd2="http://schemas.microsoft.com/office/spreadsheetml/2017/richdata2" ref="A408:D662">
    <sortCondition ref="B408:B662"/>
  </sortState>
  <phoneticPr fontId="8" type="noConversion"/>
  <dataValidations count="1">
    <dataValidation type="list" allowBlank="1" showInputMessage="1" showErrorMessage="1" sqref="K262:K269 K278:K285 K294:K301 K310:K317 K326:K333 R262:R269 R278:R285 R294:R301 R310:R317 R326:R333 Y262:Y269 Y278:Y285 Y294:Y301 Y310:Y317 Y326:Y333 AF262:AF269 AF278:AF285 AF294:AF301 AF310:AF317 AF326:AF333" xr:uid="{4DE92949-8703-48A4-B16B-A87C4746499A}">
      <formula1>"Top,Top/Top,AP,AP Top/Top,Dup"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AB270:AC273 AB292:AC293 AB276:AC278 AB336 AB284:AC284 AB286:AC289 AB282:AC282 AB280:AC280 AB279:AC279 AB281:AC281 AB283:AC283 AB263:AC268 AB295:AC300 AB311:AC317" formula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8E34-9DE7-48F8-8927-45AB9423E6E4}">
  <dimension ref="A1:K38"/>
  <sheetViews>
    <sheetView tabSelected="1" topLeftCell="D1" workbookViewId="0">
      <selection activeCell="K4" sqref="K4"/>
    </sheetView>
  </sheetViews>
  <sheetFormatPr baseColWidth="10" defaultRowHeight="14.5"/>
  <cols>
    <col min="3" max="4" width="22.26953125" customWidth="1"/>
    <col min="5" max="5" width="19.1796875" bestFit="1" customWidth="1"/>
    <col min="6" max="6" width="20.26953125" customWidth="1"/>
    <col min="7" max="7" width="20.7265625" bestFit="1" customWidth="1"/>
    <col min="8" max="8" width="19.7265625" bestFit="1" customWidth="1"/>
    <col min="9" max="10" width="20" bestFit="1" customWidth="1"/>
    <col min="11" max="11" width="11.08984375" customWidth="1"/>
  </cols>
  <sheetData>
    <row r="1" spans="1:11">
      <c r="G1" t="s">
        <v>335</v>
      </c>
      <c r="H1" t="s">
        <v>338</v>
      </c>
      <c r="I1" t="s">
        <v>339</v>
      </c>
      <c r="J1" t="s">
        <v>340</v>
      </c>
      <c r="K1" t="s">
        <v>341</v>
      </c>
    </row>
    <row r="2" spans="1:11">
      <c r="A2">
        <v>1</v>
      </c>
      <c r="B2" t="s">
        <v>334</v>
      </c>
      <c r="C2" s="123"/>
      <c r="D2" s="123" t="s">
        <v>524</v>
      </c>
      <c r="F2" t="str">
        <f>TRIM(A2&amp;") "&amp;SUBSTITUTE(C2,"-"," ")&amp;" "&amp;D2&amp;" "&amp;E2)</f>
        <v>1) 1 3 5 7 8 8 952</v>
      </c>
      <c r="G2" t="s">
        <v>413</v>
      </c>
      <c r="H2" t="s">
        <v>443</v>
      </c>
      <c r="I2" t="s">
        <v>477</v>
      </c>
      <c r="J2" t="s">
        <v>503</v>
      </c>
      <c r="K2" t="s">
        <v>553</v>
      </c>
    </row>
    <row r="3" spans="1:11">
      <c r="A3">
        <v>2</v>
      </c>
      <c r="B3" t="s">
        <v>334</v>
      </c>
      <c r="C3" s="123"/>
      <c r="D3" s="123" t="s">
        <v>525</v>
      </c>
      <c r="F3" t="str">
        <f t="shared" ref="F3:F38" si="0">TRIM(A3&amp;") "&amp;SUBSTITUTE(C3,"-"," ")&amp;" "&amp;D3&amp;" "&amp;E3)</f>
        <v>2) NSSITETOSO</v>
      </c>
      <c r="G3" t="s">
        <v>414</v>
      </c>
      <c r="H3" t="s">
        <v>444</v>
      </c>
      <c r="I3" t="s">
        <v>478</v>
      </c>
      <c r="J3" t="s">
        <v>504</v>
      </c>
      <c r="K3" t="s">
        <v>554</v>
      </c>
    </row>
    <row r="4" spans="1:11">
      <c r="A4">
        <v>3</v>
      </c>
      <c r="B4" t="s">
        <v>334</v>
      </c>
      <c r="C4" s="123"/>
      <c r="D4" s="123" t="s">
        <v>526</v>
      </c>
      <c r="F4" t="str">
        <f t="shared" si="0"/>
        <v>3) ETSEICUEL</v>
      </c>
      <c r="G4" t="s">
        <v>415</v>
      </c>
      <c r="H4" s="101" t="s">
        <v>445</v>
      </c>
      <c r="I4" t="s">
        <v>479</v>
      </c>
      <c r="J4" t="s">
        <v>505</v>
      </c>
      <c r="K4" t="s">
        <v>581</v>
      </c>
    </row>
    <row r="5" spans="1:11">
      <c r="A5">
        <v>4</v>
      </c>
      <c r="B5" t="s">
        <v>334</v>
      </c>
      <c r="C5" s="123"/>
      <c r="D5" s="123" t="s">
        <v>527</v>
      </c>
      <c r="F5" t="str">
        <f t="shared" si="0"/>
        <v>4) 6 9 10 10 4 7 428</v>
      </c>
      <c r="G5" t="s">
        <v>416</v>
      </c>
      <c r="H5" t="s">
        <v>446</v>
      </c>
      <c r="I5" t="s">
        <v>480</v>
      </c>
      <c r="J5" t="s">
        <v>506</v>
      </c>
      <c r="K5" t="s">
        <v>555</v>
      </c>
    </row>
    <row r="6" spans="1:11">
      <c r="A6">
        <v>5</v>
      </c>
      <c r="B6" t="s">
        <v>334</v>
      </c>
      <c r="C6" s="123"/>
      <c r="D6" s="123" t="s">
        <v>528</v>
      </c>
      <c r="F6" t="str">
        <f t="shared" si="0"/>
        <v>5) 10 75 50 5 6 1 550</v>
      </c>
      <c r="G6" t="s">
        <v>417</v>
      </c>
      <c r="H6" t="s">
        <v>447</v>
      </c>
      <c r="I6" t="s">
        <v>481</v>
      </c>
      <c r="J6" t="s">
        <v>507</v>
      </c>
      <c r="K6" t="s">
        <v>556</v>
      </c>
    </row>
    <row r="7" spans="1:11">
      <c r="A7">
        <v>6</v>
      </c>
      <c r="B7" t="s">
        <v>334</v>
      </c>
      <c r="C7" s="123"/>
      <c r="D7" s="123" t="s">
        <v>529</v>
      </c>
      <c r="F7" t="str">
        <f t="shared" si="0"/>
        <v>6) SEAOTSEIOL</v>
      </c>
      <c r="G7" t="s">
        <v>418</v>
      </c>
      <c r="H7" t="s">
        <v>448</v>
      </c>
      <c r="I7" t="s">
        <v>482</v>
      </c>
      <c r="J7" t="s">
        <v>508</v>
      </c>
      <c r="K7" t="s">
        <v>557</v>
      </c>
    </row>
    <row r="8" spans="1:11">
      <c r="A8">
        <v>7</v>
      </c>
      <c r="B8" t="s">
        <v>334</v>
      </c>
      <c r="C8" s="123"/>
      <c r="D8" s="123" t="s">
        <v>531</v>
      </c>
      <c r="F8" t="str">
        <f t="shared" si="0"/>
        <v>7) NOEITIUNEE</v>
      </c>
      <c r="G8" t="s">
        <v>419</v>
      </c>
      <c r="H8" t="s">
        <v>449</v>
      </c>
      <c r="I8" t="s">
        <v>483</v>
      </c>
      <c r="J8" t="s">
        <v>509</v>
      </c>
      <c r="K8" t="s">
        <v>558</v>
      </c>
    </row>
    <row r="9" spans="1:11">
      <c r="A9">
        <v>8</v>
      </c>
      <c r="B9" t="s">
        <v>334</v>
      </c>
      <c r="C9" s="123"/>
      <c r="D9" s="123" t="s">
        <v>530</v>
      </c>
      <c r="F9" t="str">
        <f t="shared" si="0"/>
        <v>8) 2 4 100 9 5 9 797</v>
      </c>
      <c r="G9" t="s">
        <v>420</v>
      </c>
      <c r="H9" t="s">
        <v>450</v>
      </c>
      <c r="I9" t="s">
        <v>484</v>
      </c>
      <c r="J9" t="s">
        <v>510</v>
      </c>
      <c r="K9" t="s">
        <v>559</v>
      </c>
    </row>
    <row r="10" spans="1:11">
      <c r="A10">
        <v>9</v>
      </c>
      <c r="B10" t="s">
        <v>334</v>
      </c>
      <c r="C10" s="123"/>
      <c r="D10" s="123" t="s">
        <v>532</v>
      </c>
      <c r="F10" t="str">
        <f t="shared" si="0"/>
        <v>9) 75 50 6 3 2 25 713</v>
      </c>
      <c r="G10" t="s">
        <v>421</v>
      </c>
      <c r="H10" t="s">
        <v>451</v>
      </c>
      <c r="I10" t="s">
        <v>485</v>
      </c>
      <c r="J10" t="s">
        <v>511</v>
      </c>
      <c r="K10" t="s">
        <v>560</v>
      </c>
    </row>
    <row r="11" spans="1:11">
      <c r="A11">
        <v>10</v>
      </c>
      <c r="B11" t="s">
        <v>334</v>
      </c>
      <c r="C11" s="123"/>
      <c r="D11" s="123" t="s">
        <v>533</v>
      </c>
      <c r="F11" t="str">
        <f t="shared" si="0"/>
        <v>10) REXLARWEBS</v>
      </c>
      <c r="G11" t="s">
        <v>422</v>
      </c>
      <c r="H11" t="s">
        <v>452</v>
      </c>
      <c r="I11" t="s">
        <v>486</v>
      </c>
      <c r="J11" t="s">
        <v>512</v>
      </c>
      <c r="K11" t="s">
        <v>561</v>
      </c>
    </row>
    <row r="12" spans="1:11">
      <c r="A12">
        <v>11</v>
      </c>
      <c r="B12" t="s">
        <v>334</v>
      </c>
      <c r="C12" s="123"/>
      <c r="D12" s="123" t="s">
        <v>534</v>
      </c>
      <c r="F12" t="str">
        <f t="shared" si="0"/>
        <v>11) ERYAROMEEL</v>
      </c>
      <c r="G12" t="s">
        <v>423</v>
      </c>
      <c r="H12" t="s">
        <v>453</v>
      </c>
      <c r="I12" t="s">
        <v>487</v>
      </c>
      <c r="J12" t="s">
        <v>513</v>
      </c>
      <c r="K12" t="s">
        <v>562</v>
      </c>
    </row>
    <row r="13" spans="1:11">
      <c r="A13">
        <v>12</v>
      </c>
      <c r="B13" t="s">
        <v>334</v>
      </c>
      <c r="C13" s="123"/>
      <c r="D13" s="123" t="s">
        <v>535</v>
      </c>
      <c r="F13" t="str">
        <f t="shared" si="0"/>
        <v>12) 4 7 2 9 8 7 190</v>
      </c>
      <c r="G13" t="s">
        <v>424</v>
      </c>
      <c r="H13" t="s">
        <v>454</v>
      </c>
      <c r="I13" t="s">
        <v>488</v>
      </c>
      <c r="J13" t="s">
        <v>514</v>
      </c>
      <c r="K13" t="s">
        <v>563</v>
      </c>
    </row>
    <row r="14" spans="1:11">
      <c r="A14">
        <v>13</v>
      </c>
      <c r="B14" t="s">
        <v>334</v>
      </c>
      <c r="C14" s="123"/>
      <c r="D14" s="123" t="s">
        <v>536</v>
      </c>
      <c r="F14" t="str">
        <f t="shared" si="0"/>
        <v>13) 1 6 7 50 100 2 112</v>
      </c>
      <c r="G14" t="s">
        <v>425</v>
      </c>
      <c r="H14" t="s">
        <v>455</v>
      </c>
      <c r="I14" t="s">
        <v>489</v>
      </c>
      <c r="J14" t="s">
        <v>515</v>
      </c>
      <c r="K14" t="s">
        <v>564</v>
      </c>
    </row>
    <row r="15" spans="1:11">
      <c r="A15">
        <v>14</v>
      </c>
      <c r="B15" t="s">
        <v>334</v>
      </c>
      <c r="C15" s="123"/>
      <c r="D15" s="123" t="s">
        <v>537</v>
      </c>
      <c r="F15" t="str">
        <f t="shared" si="0"/>
        <v>14) HEUMRREBEE</v>
      </c>
      <c r="G15" t="s">
        <v>426</v>
      </c>
      <c r="H15" t="s">
        <v>456</v>
      </c>
      <c r="I15" t="s">
        <v>490</v>
      </c>
      <c r="J15" t="s">
        <v>516</v>
      </c>
      <c r="K15" t="s">
        <v>565</v>
      </c>
    </row>
    <row r="16" spans="1:11">
      <c r="A16">
        <v>15</v>
      </c>
      <c r="B16" t="s">
        <v>334</v>
      </c>
      <c r="C16" s="123"/>
      <c r="D16" s="123" t="s">
        <v>538</v>
      </c>
      <c r="F16" t="str">
        <f t="shared" si="0"/>
        <v>15) ENIROUOSFE</v>
      </c>
      <c r="G16" t="s">
        <v>427</v>
      </c>
      <c r="H16" t="s">
        <v>457</v>
      </c>
      <c r="I16" t="s">
        <v>491</v>
      </c>
      <c r="J16" t="s">
        <v>517</v>
      </c>
      <c r="K16" t="s">
        <v>566</v>
      </c>
    </row>
    <row r="17" spans="1:11">
      <c r="A17">
        <v>16</v>
      </c>
      <c r="B17" t="s">
        <v>334</v>
      </c>
      <c r="C17" s="123"/>
      <c r="D17" s="123" t="s">
        <v>539</v>
      </c>
      <c r="F17" t="str">
        <f t="shared" si="0"/>
        <v>16) 8 1 7 2 10 9 295</v>
      </c>
      <c r="G17" t="s">
        <v>428</v>
      </c>
      <c r="H17" t="s">
        <v>458</v>
      </c>
      <c r="I17" t="s">
        <v>492</v>
      </c>
      <c r="J17" t="s">
        <v>518</v>
      </c>
      <c r="K17" t="s">
        <v>567</v>
      </c>
    </row>
    <row r="18" spans="1:11">
      <c r="A18">
        <v>17</v>
      </c>
      <c r="B18" t="s">
        <v>334</v>
      </c>
      <c r="C18" s="123"/>
      <c r="D18" s="123" t="s">
        <v>540</v>
      </c>
      <c r="F18" t="str">
        <f t="shared" si="0"/>
        <v>17) 9 9 25 7 5 2 860</v>
      </c>
      <c r="G18" t="s">
        <v>429</v>
      </c>
      <c r="H18" t="s">
        <v>459</v>
      </c>
      <c r="I18" t="s">
        <v>493</v>
      </c>
      <c r="J18" t="s">
        <v>519</v>
      </c>
      <c r="K18" t="s">
        <v>568</v>
      </c>
    </row>
    <row r="19" spans="1:11">
      <c r="A19">
        <v>18</v>
      </c>
      <c r="B19" t="s">
        <v>334</v>
      </c>
      <c r="C19" s="123"/>
      <c r="D19" s="123" t="s">
        <v>541</v>
      </c>
      <c r="F19" t="str">
        <f t="shared" si="0"/>
        <v>18) GOLSEEHLOW</v>
      </c>
      <c r="G19" t="s">
        <v>430</v>
      </c>
      <c r="H19" t="s">
        <v>460</v>
      </c>
      <c r="I19" t="s">
        <v>494</v>
      </c>
      <c r="J19" t="s">
        <v>520</v>
      </c>
      <c r="K19" t="s">
        <v>569</v>
      </c>
    </row>
    <row r="20" spans="1:11">
      <c r="A20">
        <v>19</v>
      </c>
      <c r="B20" t="s">
        <v>334</v>
      </c>
      <c r="C20" s="123"/>
      <c r="D20" s="123" t="s">
        <v>542</v>
      </c>
      <c r="F20" t="str">
        <f t="shared" si="0"/>
        <v>19) ETRMOFSOIE</v>
      </c>
      <c r="G20" t="s">
        <v>431</v>
      </c>
      <c r="H20" t="s">
        <v>461</v>
      </c>
      <c r="I20" t="s">
        <v>495</v>
      </c>
      <c r="J20" t="s">
        <v>521</v>
      </c>
      <c r="K20" t="s">
        <v>570</v>
      </c>
    </row>
    <row r="21" spans="1:11">
      <c r="A21">
        <v>20</v>
      </c>
      <c r="B21" t="s">
        <v>334</v>
      </c>
      <c r="C21" s="123"/>
      <c r="D21" s="123" t="s">
        <v>543</v>
      </c>
      <c r="F21" t="str">
        <f t="shared" si="0"/>
        <v>20) 50 5 4 4 1 7 116</v>
      </c>
      <c r="G21" t="s">
        <v>432</v>
      </c>
      <c r="H21" t="s">
        <v>462</v>
      </c>
      <c r="I21" t="s">
        <v>496</v>
      </c>
      <c r="J21" t="s">
        <v>522</v>
      </c>
      <c r="K21" t="s">
        <v>571</v>
      </c>
    </row>
    <row r="22" spans="1:11">
      <c r="A22">
        <v>21</v>
      </c>
      <c r="B22" t="s">
        <v>334</v>
      </c>
      <c r="C22" s="123"/>
      <c r="D22" s="123" t="s">
        <v>544</v>
      </c>
      <c r="F22" t="str">
        <f t="shared" si="0"/>
        <v>21) CEASUCEMSU</v>
      </c>
      <c r="G22" t="s">
        <v>433</v>
      </c>
      <c r="H22" t="s">
        <v>463</v>
      </c>
      <c r="I22" t="s">
        <v>497</v>
      </c>
      <c r="J22" t="s">
        <v>523</v>
      </c>
      <c r="K22" t="s">
        <v>572</v>
      </c>
    </row>
    <row r="23" spans="1:11">
      <c r="A23">
        <v>22</v>
      </c>
      <c r="B23" t="s">
        <v>334</v>
      </c>
      <c r="C23" s="123"/>
      <c r="D23" s="123" t="s">
        <v>545</v>
      </c>
      <c r="F23" t="str">
        <f t="shared" si="0"/>
        <v>22) 75 10 3 1 6 2 524</v>
      </c>
      <c r="G23" t="s">
        <v>434</v>
      </c>
      <c r="H23" t="s">
        <v>464</v>
      </c>
      <c r="I23" t="s">
        <v>498</v>
      </c>
      <c r="K23" t="s">
        <v>573</v>
      </c>
    </row>
    <row r="24" spans="1:11">
      <c r="A24">
        <v>23</v>
      </c>
      <c r="B24" t="s">
        <v>334</v>
      </c>
      <c r="C24" s="123"/>
      <c r="D24" s="123" t="s">
        <v>546</v>
      </c>
      <c r="F24" t="str">
        <f t="shared" si="0"/>
        <v>23) AOBEMFEORN</v>
      </c>
      <c r="G24" t="s">
        <v>435</v>
      </c>
      <c r="H24" t="s">
        <v>465</v>
      </c>
      <c r="I24" t="s">
        <v>499</v>
      </c>
      <c r="K24" t="s">
        <v>574</v>
      </c>
    </row>
    <row r="25" spans="1:11">
      <c r="A25">
        <v>24</v>
      </c>
      <c r="B25" t="s">
        <v>334</v>
      </c>
      <c r="C25" s="123"/>
      <c r="D25" s="123" t="s">
        <v>547</v>
      </c>
      <c r="F25" t="str">
        <f t="shared" si="0"/>
        <v>24) ELTIEHMAVE</v>
      </c>
      <c r="G25" t="s">
        <v>436</v>
      </c>
      <c r="H25" t="s">
        <v>466</v>
      </c>
      <c r="I25" t="s">
        <v>500</v>
      </c>
      <c r="K25" t="s">
        <v>575</v>
      </c>
    </row>
    <row r="26" spans="1:11">
      <c r="A26">
        <v>25</v>
      </c>
      <c r="B26" t="s">
        <v>334</v>
      </c>
      <c r="C26" s="123"/>
      <c r="D26" s="123" t="s">
        <v>548</v>
      </c>
      <c r="F26" t="str">
        <f t="shared" si="0"/>
        <v>25) 10 5 3 4 100 1 318</v>
      </c>
      <c r="G26" t="s">
        <v>437</v>
      </c>
      <c r="H26" t="s">
        <v>467</v>
      </c>
      <c r="I26" t="s">
        <v>501</v>
      </c>
      <c r="K26" t="s">
        <v>576</v>
      </c>
    </row>
    <row r="27" spans="1:11">
      <c r="A27">
        <v>26</v>
      </c>
      <c r="B27" t="s">
        <v>334</v>
      </c>
      <c r="C27" s="123"/>
      <c r="D27" s="123" t="s">
        <v>549</v>
      </c>
      <c r="F27" t="str">
        <f t="shared" si="0"/>
        <v>26) ERTEOAVLEI</v>
      </c>
      <c r="G27" t="s">
        <v>438</v>
      </c>
      <c r="I27" t="s">
        <v>502</v>
      </c>
      <c r="K27" t="s">
        <v>577</v>
      </c>
    </row>
    <row r="28" spans="1:11">
      <c r="A28">
        <v>27</v>
      </c>
      <c r="B28" t="s">
        <v>334</v>
      </c>
      <c r="C28" s="123"/>
      <c r="D28" s="123" t="s">
        <v>550</v>
      </c>
      <c r="F28" t="str">
        <f t="shared" si="0"/>
        <v>27) 10 75 50 3 1 2 927</v>
      </c>
      <c r="G28" t="s">
        <v>439</v>
      </c>
      <c r="K28" t="s">
        <v>578</v>
      </c>
    </row>
    <row r="29" spans="1:11">
      <c r="A29">
        <v>28</v>
      </c>
      <c r="B29" t="s">
        <v>334</v>
      </c>
      <c r="C29" s="123"/>
      <c r="D29" s="123" t="s">
        <v>551</v>
      </c>
      <c r="F29" t="str">
        <f t="shared" si="0"/>
        <v>28) OGEEMQIUSD</v>
      </c>
      <c r="G29" t="s">
        <v>440</v>
      </c>
      <c r="K29" t="s">
        <v>579</v>
      </c>
    </row>
    <row r="30" spans="1:11">
      <c r="A30">
        <v>29</v>
      </c>
      <c r="B30" t="s">
        <v>334</v>
      </c>
      <c r="C30" s="123"/>
      <c r="D30" s="123" t="s">
        <v>552</v>
      </c>
      <c r="F30" t="str">
        <f t="shared" si="0"/>
        <v>29) 25 6 1 8 8 7 578</v>
      </c>
      <c r="G30" t="s">
        <v>441</v>
      </c>
      <c r="K30" t="s">
        <v>580</v>
      </c>
    </row>
    <row r="31" spans="1:11">
      <c r="A31">
        <v>30</v>
      </c>
      <c r="B31" t="s">
        <v>334</v>
      </c>
      <c r="C31" s="121"/>
      <c r="D31" s="121"/>
      <c r="F31" t="str">
        <f t="shared" si="0"/>
        <v>30)</v>
      </c>
      <c r="G31" t="s">
        <v>442</v>
      </c>
    </row>
    <row r="32" spans="1:11">
      <c r="A32">
        <v>31</v>
      </c>
      <c r="B32" t="s">
        <v>334</v>
      </c>
      <c r="C32" s="122"/>
      <c r="D32" s="122"/>
      <c r="F32" t="str">
        <f t="shared" si="0"/>
        <v>31)</v>
      </c>
    </row>
    <row r="33" spans="1:6">
      <c r="A33">
        <v>32</v>
      </c>
      <c r="F33" t="str">
        <f t="shared" si="0"/>
        <v>32)</v>
      </c>
    </row>
    <row r="34" spans="1:6">
      <c r="A34">
        <v>33</v>
      </c>
      <c r="F34" t="str">
        <f t="shared" si="0"/>
        <v>33)</v>
      </c>
    </row>
    <row r="35" spans="1:6">
      <c r="A35">
        <v>34</v>
      </c>
      <c r="F35" t="str">
        <f t="shared" si="0"/>
        <v>34)</v>
      </c>
    </row>
    <row r="36" spans="1:6">
      <c r="A36">
        <v>35</v>
      </c>
      <c r="F36" t="str">
        <f t="shared" si="0"/>
        <v>35)</v>
      </c>
    </row>
    <row r="37" spans="1:6">
      <c r="A37">
        <v>36</v>
      </c>
      <c r="F37" t="str">
        <f t="shared" si="0"/>
        <v>36)</v>
      </c>
    </row>
    <row r="38" spans="1:6">
      <c r="A38">
        <v>37</v>
      </c>
      <c r="F38" t="str">
        <f t="shared" si="0"/>
        <v>37)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2B2CF-4079-48A6-8897-773CB48D609C}">
  <dimension ref="B1:P56"/>
  <sheetViews>
    <sheetView topLeftCell="A20" zoomScale="93" zoomScaleNormal="93" workbookViewId="0">
      <selection activeCell="B2" sqref="B2:H38"/>
    </sheetView>
  </sheetViews>
  <sheetFormatPr baseColWidth="10" defaultColWidth="10.81640625" defaultRowHeight="14.5"/>
  <cols>
    <col min="1" max="1" width="3.7265625" style="46" customWidth="1"/>
    <col min="2" max="2" width="5.26953125" style="46" customWidth="1"/>
    <col min="3" max="3" width="23.54296875" style="46" customWidth="1"/>
    <col min="4" max="4" width="25.54296875" style="46" bestFit="1" customWidth="1"/>
    <col min="5" max="5" width="2.1796875" style="46" customWidth="1"/>
    <col min="6" max="6" width="5.26953125" style="46" customWidth="1"/>
    <col min="7" max="7" width="23.54296875" style="46" customWidth="1"/>
    <col min="8" max="8" width="25.54296875" style="46" bestFit="1" customWidth="1"/>
    <col min="9" max="16384" width="10.81640625" style="46"/>
  </cols>
  <sheetData>
    <row r="1" spans="2:8" ht="15" thickBot="1"/>
    <row r="2" spans="2:8" ht="24" thickBot="1">
      <c r="B2" s="162" t="str">
        <f>"CLASSEMENT FINAL "&amp;UPPER(NomTournoi)&amp;" "&amp;YEAR(DateTournoi)</f>
        <v>CLASSEMENT FINAL LAXOU 2024</v>
      </c>
      <c r="C2" s="163"/>
      <c r="D2" s="163"/>
      <c r="E2" s="163"/>
      <c r="F2" s="163"/>
      <c r="G2" s="163"/>
      <c r="H2" s="164"/>
    </row>
    <row r="3" spans="2:8" ht="15" thickBot="1"/>
    <row r="4" spans="2:8" ht="16" thickBot="1">
      <c r="B4" s="156" t="s">
        <v>279</v>
      </c>
      <c r="C4" s="157"/>
      <c r="D4" s="158"/>
      <c r="F4" s="159" t="s">
        <v>280</v>
      </c>
      <c r="G4" s="160"/>
      <c r="H4" s="161"/>
    </row>
    <row r="5" spans="2:8" ht="15.5">
      <c r="B5" s="53">
        <v>1</v>
      </c>
      <c r="C5" s="54" t="str">
        <f>Matchs!AI262</f>
        <v>BLAYE Arnaud</v>
      </c>
      <c r="D5" s="100" t="str">
        <f t="shared" ref="D5:D20" si="0">SUBSTITUTE(VLOOKUP(C5,Liste,2,FALSE),0,"")</f>
        <v/>
      </c>
      <c r="F5" s="55">
        <v>17</v>
      </c>
      <c r="G5" s="54" t="str">
        <f>Matchs!AI278</f>
        <v>JUNG Serge</v>
      </c>
      <c r="H5" s="100" t="str">
        <f t="shared" ref="H5:H20" si="1">SUBSTITUTE(VLOOKUP(G5,Liste,2,FALSE),0,"")</f>
        <v/>
      </c>
    </row>
    <row r="6" spans="2:8" ht="15.5">
      <c r="B6" s="57">
        <v>2</v>
      </c>
      <c r="C6" s="56" t="str">
        <f>Matchs!AI263</f>
        <v>DUMAS Emmanuel</v>
      </c>
      <c r="D6" s="68" t="str">
        <f t="shared" si="0"/>
        <v>Lyon</v>
      </c>
      <c r="F6" s="59">
        <v>18</v>
      </c>
      <c r="G6" s="56" t="str">
        <f>Matchs!AI279</f>
        <v>GLONDU Stéphane</v>
      </c>
      <c r="H6" s="68" t="str">
        <f t="shared" si="1"/>
        <v>Laxou</v>
      </c>
    </row>
    <row r="7" spans="2:8" ht="15.5">
      <c r="B7" s="57">
        <v>3</v>
      </c>
      <c r="C7" s="56" t="str">
        <f>Matchs!AI264</f>
        <v>DURAND Jean-Marc</v>
      </c>
      <c r="D7" s="68" t="str">
        <f t="shared" si="0"/>
        <v>Laxou</v>
      </c>
      <c r="F7" s="59">
        <v>19</v>
      </c>
      <c r="G7" s="56" t="str">
        <f>Matchs!AI280</f>
        <v>ASSUMEL Rémi</v>
      </c>
      <c r="H7" s="68" t="str">
        <f t="shared" si="1"/>
        <v>Dijon</v>
      </c>
    </row>
    <row r="8" spans="2:8" ht="15.5">
      <c r="B8" s="57">
        <v>4</v>
      </c>
      <c r="C8" s="56" t="str">
        <f>Matchs!AI265</f>
        <v>FOURY Christian</v>
      </c>
      <c r="D8" s="68" t="str">
        <f t="shared" si="0"/>
        <v>Paris</v>
      </c>
      <c r="F8" s="59">
        <v>20</v>
      </c>
      <c r="G8" s="56" t="str">
        <f>Matchs!AI281</f>
        <v>HAESELEER Christian</v>
      </c>
      <c r="H8" s="68" t="str">
        <f t="shared" si="1"/>
        <v>Arc-en-Ciel</v>
      </c>
    </row>
    <row r="9" spans="2:8" ht="15.5">
      <c r="B9" s="57">
        <v>5</v>
      </c>
      <c r="C9" s="56" t="str">
        <f>Matchs!AI266</f>
        <v>LECLÈRE Christophe</v>
      </c>
      <c r="D9" s="68" t="str">
        <f t="shared" si="0"/>
        <v>Épernay</v>
      </c>
      <c r="F9" s="59">
        <v>21</v>
      </c>
      <c r="G9" s="56" t="str">
        <f>Matchs!AI282</f>
        <v>BONY Alan</v>
      </c>
      <c r="H9" s="68" t="str">
        <f t="shared" si="1"/>
        <v>Le Creusot</v>
      </c>
    </row>
    <row r="10" spans="2:8" ht="15.5">
      <c r="B10" s="57">
        <v>6</v>
      </c>
      <c r="C10" s="56" t="str">
        <f>Matchs!AI267</f>
        <v>FRITSCH Pascal</v>
      </c>
      <c r="D10" s="68" t="str">
        <f t="shared" si="0"/>
        <v>Strasbourg</v>
      </c>
      <c r="F10" s="59">
        <v>22</v>
      </c>
      <c r="G10" s="56" t="str">
        <f>Matchs!AI283</f>
        <v>GLONDU Georges</v>
      </c>
      <c r="H10" s="68" t="str">
        <f t="shared" si="1"/>
        <v>Laxou</v>
      </c>
    </row>
    <row r="11" spans="2:8" ht="15.5">
      <c r="B11" s="57">
        <v>7</v>
      </c>
      <c r="C11" s="56" t="str">
        <f>Matchs!AI268</f>
        <v>SMADJA Gilles</v>
      </c>
      <c r="D11" s="68" t="str">
        <f t="shared" si="0"/>
        <v/>
      </c>
      <c r="F11" s="59">
        <v>23</v>
      </c>
      <c r="G11" s="56" t="str">
        <f>Matchs!AI284</f>
        <v>ASSUMEL Pierre</v>
      </c>
      <c r="H11" s="68" t="str">
        <f t="shared" si="1"/>
        <v>Péronnas</v>
      </c>
    </row>
    <row r="12" spans="2:8" ht="15.5">
      <c r="B12" s="57">
        <v>8</v>
      </c>
      <c r="C12" s="56" t="str">
        <f>Matchs!AI269</f>
        <v>SAUTY Christophe</v>
      </c>
      <c r="D12" s="68" t="str">
        <f t="shared" si="0"/>
        <v>Strasbourg</v>
      </c>
      <c r="F12" s="59">
        <v>24</v>
      </c>
      <c r="G12" s="56" t="str">
        <f>Matchs!AI285</f>
        <v>VILLENEUVE Didier</v>
      </c>
      <c r="H12" s="68" t="str">
        <f t="shared" si="1"/>
        <v/>
      </c>
    </row>
    <row r="13" spans="2:8" ht="15.5">
      <c r="B13" s="57">
        <v>9</v>
      </c>
      <c r="C13" s="56" t="str">
        <f>Matchs!AI270</f>
        <v>BRAGANTI Patrick</v>
      </c>
      <c r="D13" s="68" t="str">
        <f t="shared" si="0"/>
        <v>Laxou</v>
      </c>
      <c r="F13" s="59">
        <v>25</v>
      </c>
      <c r="G13" s="56" t="str">
        <f>Matchs!AI286</f>
        <v>DUMAS Geneviève</v>
      </c>
      <c r="H13" s="68" t="str">
        <f t="shared" si="1"/>
        <v>Lyon</v>
      </c>
    </row>
    <row r="14" spans="2:8" ht="15.5">
      <c r="B14" s="57">
        <v>10</v>
      </c>
      <c r="C14" s="56" t="str">
        <f>Matchs!AI271</f>
        <v>PUMA Cyrille</v>
      </c>
      <c r="D14" s="68" t="str">
        <f t="shared" si="0"/>
        <v>Laxou</v>
      </c>
      <c r="F14" s="59">
        <v>26</v>
      </c>
      <c r="G14" s="56" t="str">
        <f>Matchs!AI287</f>
        <v>MÉDIONI Thierry</v>
      </c>
      <c r="H14" s="68" t="str">
        <f t="shared" si="1"/>
        <v/>
      </c>
    </row>
    <row r="15" spans="2:8" ht="15.5">
      <c r="B15" s="57">
        <v>11</v>
      </c>
      <c r="C15" s="56" t="str">
        <f>Matchs!AI272</f>
        <v>FOURY Véronique</v>
      </c>
      <c r="D15" s="68" t="str">
        <f t="shared" si="0"/>
        <v>Paris</v>
      </c>
      <c r="F15" s="59">
        <v>27</v>
      </c>
      <c r="G15" s="56" t="str">
        <f>Matchs!AI288</f>
        <v>FOURY Jean-Jacques</v>
      </c>
      <c r="H15" s="68" t="str">
        <f t="shared" si="1"/>
        <v>Saint-Priest-en-Jarez</v>
      </c>
    </row>
    <row r="16" spans="2:8" ht="15.5">
      <c r="B16" s="57">
        <v>12</v>
      </c>
      <c r="C16" s="56" t="str">
        <f>Matchs!AI273</f>
        <v>MASUYER Hervé</v>
      </c>
      <c r="D16" s="68" t="str">
        <f t="shared" si="0"/>
        <v>Dijon</v>
      </c>
      <c r="F16" s="59">
        <v>28</v>
      </c>
      <c r="G16" s="56" t="str">
        <f>Matchs!AI289</f>
        <v>SCHWARTZ Denis</v>
      </c>
      <c r="H16" s="68" t="str">
        <f t="shared" si="1"/>
        <v>Strasbourg</v>
      </c>
    </row>
    <row r="17" spans="2:15" ht="15.5">
      <c r="B17" s="57">
        <v>13</v>
      </c>
      <c r="C17" s="56" t="str">
        <f>Matchs!AI274</f>
        <v>BAKAYOKO Ahmed</v>
      </c>
      <c r="D17" s="68" t="str">
        <f t="shared" si="0"/>
        <v>Viroflay</v>
      </c>
      <c r="F17" s="59">
        <v>29</v>
      </c>
      <c r="G17" s="56" t="str">
        <f>Matchs!AI290</f>
        <v>LIBIOULLE Laurent</v>
      </c>
      <c r="H17" s="68" t="str">
        <f t="shared" si="1"/>
        <v>Chimay</v>
      </c>
    </row>
    <row r="18" spans="2:15" ht="15.5">
      <c r="B18" s="57">
        <v>14</v>
      </c>
      <c r="C18" s="56" t="str">
        <f>Matchs!AI275</f>
        <v>BARBET Catherine</v>
      </c>
      <c r="D18" s="68" t="str">
        <f t="shared" si="0"/>
        <v>Saint-Lô</v>
      </c>
      <c r="F18" s="59">
        <v>30</v>
      </c>
      <c r="G18" s="56" t="str">
        <f>Matchs!AI291</f>
        <v>ROUSSEL Pascal</v>
      </c>
      <c r="H18" s="68" t="str">
        <f t="shared" si="1"/>
        <v>Dijon</v>
      </c>
    </row>
    <row r="19" spans="2:15" ht="15.5">
      <c r="B19" s="57">
        <v>15</v>
      </c>
      <c r="C19" s="56" t="str">
        <f>Matchs!AI276</f>
        <v>COMÈS Stéphane</v>
      </c>
      <c r="D19" s="68" t="str">
        <f t="shared" si="0"/>
        <v>Bruxelles</v>
      </c>
      <c r="F19" s="59">
        <v>31</v>
      </c>
      <c r="G19" s="56" t="str">
        <f>Matchs!AI292</f>
        <v>VILLENEUVE Jacqueline</v>
      </c>
      <c r="H19" s="68" t="str">
        <f t="shared" si="1"/>
        <v/>
      </c>
    </row>
    <row r="20" spans="2:15" ht="16" thickBot="1">
      <c r="B20" s="60">
        <v>16</v>
      </c>
      <c r="C20" s="63" t="str">
        <f>Matchs!AI277</f>
        <v>FERRET Romain</v>
      </c>
      <c r="D20" s="69" t="str">
        <f t="shared" si="0"/>
        <v>Toulouse</v>
      </c>
      <c r="F20" s="62">
        <v>32</v>
      </c>
      <c r="G20" s="63" t="str">
        <f>Matchs!AI293</f>
        <v>DENIS Thierry</v>
      </c>
      <c r="H20" s="68" t="str">
        <f t="shared" si="1"/>
        <v>Saint-Dié</v>
      </c>
    </row>
    <row r="21" spans="2:15" ht="15" thickBot="1"/>
    <row r="22" spans="2:15" ht="16" thickBot="1">
      <c r="B22" s="153" t="s">
        <v>281</v>
      </c>
      <c r="C22" s="154"/>
      <c r="D22" s="155"/>
    </row>
    <row r="23" spans="2:15" ht="15.5">
      <c r="B23" s="53">
        <v>33</v>
      </c>
      <c r="C23" s="54" t="str">
        <f>Matchs!AI294</f>
        <v>VANNIÈRE Robert</v>
      </c>
      <c r="D23" s="100" t="str">
        <f t="shared" ref="D23:D38" si="2">SUBSTITUTE(VLOOKUP(C23,Liste,2,FALSE),0,"")</f>
        <v>Laxou</v>
      </c>
    </row>
    <row r="24" spans="2:15" ht="15.5">
      <c r="B24" s="57">
        <v>34</v>
      </c>
      <c r="C24" s="56" t="str">
        <f>Matchs!AI295</f>
        <v>ESCALLON Danielle</v>
      </c>
      <c r="D24" s="68" t="str">
        <f t="shared" si="2"/>
        <v>Saint-Martin d'Hères</v>
      </c>
      <c r="O24" s="46" t="s">
        <v>283</v>
      </c>
    </row>
    <row r="25" spans="2:15" ht="15.5">
      <c r="B25" s="57">
        <v>35</v>
      </c>
      <c r="C25" s="56" t="str">
        <f>Matchs!AI296</f>
        <v>VOILLET Sophie</v>
      </c>
      <c r="D25" s="68" t="str">
        <f t="shared" si="2"/>
        <v>Strasbourg</v>
      </c>
    </row>
    <row r="26" spans="2:15" ht="15.5">
      <c r="B26" s="57">
        <v>36</v>
      </c>
      <c r="C26" s="56" t="str">
        <f>Matchs!AI297</f>
        <v>GAVAUDAN Nicole</v>
      </c>
      <c r="D26" s="68" t="str">
        <f t="shared" si="2"/>
        <v>Laxou</v>
      </c>
    </row>
    <row r="27" spans="2:15" ht="15.5">
      <c r="B27" s="57">
        <v>37</v>
      </c>
      <c r="C27" s="56" t="str">
        <f>Matchs!AI298</f>
        <v>KABALISA Myriam</v>
      </c>
      <c r="D27" s="68" t="str">
        <f t="shared" si="2"/>
        <v>Laxou</v>
      </c>
    </row>
    <row r="28" spans="2:15" ht="15.5">
      <c r="B28" s="57">
        <v>38</v>
      </c>
      <c r="C28" s="56" t="str">
        <f>Matchs!AI299</f>
        <v>DE LA CORBIÈRE Geneviève</v>
      </c>
      <c r="D28" s="68" t="str">
        <f t="shared" si="2"/>
        <v>Bayon</v>
      </c>
      <c r="K28" s="46" t="s">
        <v>283</v>
      </c>
    </row>
    <row r="29" spans="2:15" ht="15.5">
      <c r="B29" s="57">
        <v>39</v>
      </c>
      <c r="C29" s="56" t="str">
        <f>Matchs!AI300</f>
        <v>RADIC Sylvie</v>
      </c>
      <c r="D29" s="68" t="str">
        <f t="shared" si="2"/>
        <v/>
      </c>
    </row>
    <row r="30" spans="2:15" ht="15.5">
      <c r="B30" s="57">
        <v>40</v>
      </c>
      <c r="C30" s="4" t="str">
        <f>Matchs!AI301</f>
        <v>HUMBERT Marie-Thérèse</v>
      </c>
      <c r="D30" s="68" t="str">
        <f t="shared" si="2"/>
        <v>Saint-Mihiel</v>
      </c>
      <c r="M30" s="46" t="s">
        <v>283</v>
      </c>
    </row>
    <row r="31" spans="2:15" ht="15.5">
      <c r="B31" s="57">
        <v>41</v>
      </c>
      <c r="C31" s="56" t="str">
        <f>Matchs!AI302</f>
        <v>MARTIN Marie-Colette</v>
      </c>
      <c r="D31" s="68" t="str">
        <f t="shared" si="2"/>
        <v>Saint-Priest-en-Jarez</v>
      </c>
    </row>
    <row r="32" spans="2:15" ht="15.5">
      <c r="B32" s="57">
        <v>42</v>
      </c>
      <c r="C32" s="56" t="str">
        <f>Matchs!AI303</f>
        <v>BÉRAUD Jean-Pierre</v>
      </c>
      <c r="D32" s="68" t="str">
        <f t="shared" si="2"/>
        <v/>
      </c>
    </row>
    <row r="33" spans="2:16" ht="15.5">
      <c r="B33" s="57">
        <v>43</v>
      </c>
      <c r="C33" s="56" t="str">
        <f>Matchs!AI304</f>
        <v>BRET Sébastien</v>
      </c>
      <c r="D33" s="68" t="str">
        <f t="shared" si="2"/>
        <v>Saint-Martin d'Hères</v>
      </c>
    </row>
    <row r="34" spans="2:16" ht="15.5">
      <c r="B34" s="57">
        <v>44</v>
      </c>
      <c r="C34" s="56" t="str">
        <f>Matchs!AI305</f>
        <v>GRAOUDI Mehdi</v>
      </c>
      <c r="D34" s="68" t="str">
        <f t="shared" si="2"/>
        <v>Strasbourg</v>
      </c>
      <c r="P34" s="46" t="s">
        <v>283</v>
      </c>
    </row>
    <row r="35" spans="2:16" ht="15.5">
      <c r="B35" s="57">
        <v>45</v>
      </c>
      <c r="C35" s="56" t="str">
        <f>Matchs!AI306</f>
        <v>TISSOT Jean-Pierre</v>
      </c>
      <c r="D35" s="68" t="str">
        <f t="shared" si="2"/>
        <v>Saint-Priest-en-Jarez</v>
      </c>
    </row>
    <row r="36" spans="2:16" ht="15.5">
      <c r="B36" s="57">
        <v>46</v>
      </c>
      <c r="C36" s="56" t="str">
        <f>Matchs!AI307</f>
        <v>MOKUJELIA Martine</v>
      </c>
      <c r="D36" s="68" t="str">
        <f t="shared" si="2"/>
        <v/>
      </c>
    </row>
    <row r="37" spans="2:16" ht="15.5">
      <c r="B37" s="57">
        <v>47</v>
      </c>
      <c r="C37" s="56" t="str">
        <f>Matchs!AI308</f>
        <v>GUYOT Julien</v>
      </c>
      <c r="D37" s="68" t="str">
        <f t="shared" si="2"/>
        <v>Laxou</v>
      </c>
    </row>
    <row r="38" spans="2:16" ht="16" thickBot="1">
      <c r="B38" s="60">
        <v>48</v>
      </c>
      <c r="C38" s="63" t="str">
        <f>Matchs!AI309</f>
        <v>KABALISA Timeo</v>
      </c>
      <c r="D38" s="68" t="str">
        <f t="shared" si="2"/>
        <v>Laxou</v>
      </c>
    </row>
    <row r="39" spans="2:16" ht="15" thickBot="1"/>
    <row r="40" spans="2:16" ht="16" thickBot="1">
      <c r="B40" s="150" t="s">
        <v>333</v>
      </c>
      <c r="C40" s="151"/>
      <c r="D40" s="152"/>
    </row>
    <row r="41" spans="2:16" ht="15.5">
      <c r="B41" s="53">
        <v>65</v>
      </c>
      <c r="C41" s="54">
        <f>Matchs!AI326</f>
        <v>0</v>
      </c>
      <c r="D41" s="100" t="e">
        <f t="shared" ref="D41:D56" si="3">SUBSTITUTE(VLOOKUP(C41,Liste,2,FALSE),0,"")</f>
        <v>#N/A</v>
      </c>
    </row>
    <row r="42" spans="2:16" ht="15.5">
      <c r="B42" s="57">
        <v>66</v>
      </c>
      <c r="C42" s="56">
        <f>Matchs!AI327</f>
        <v>0</v>
      </c>
      <c r="D42" s="68" t="e">
        <f t="shared" si="3"/>
        <v>#N/A</v>
      </c>
    </row>
    <row r="43" spans="2:16" ht="15.5">
      <c r="B43" s="57">
        <v>67</v>
      </c>
      <c r="C43" s="56">
        <f>Matchs!AI328</f>
        <v>0</v>
      </c>
      <c r="D43" s="68" t="e">
        <f t="shared" si="3"/>
        <v>#N/A</v>
      </c>
    </row>
    <row r="44" spans="2:16" ht="15.5">
      <c r="B44" s="57">
        <v>68</v>
      </c>
      <c r="C44" s="56">
        <f>Matchs!AI329</f>
        <v>0</v>
      </c>
      <c r="D44" s="68" t="e">
        <f t="shared" si="3"/>
        <v>#N/A</v>
      </c>
    </row>
    <row r="45" spans="2:16" ht="15.5">
      <c r="B45" s="57">
        <v>69</v>
      </c>
      <c r="C45" s="56">
        <f>Matchs!AI330</f>
        <v>0</v>
      </c>
      <c r="D45" s="68" t="e">
        <f t="shared" si="3"/>
        <v>#N/A</v>
      </c>
    </row>
    <row r="46" spans="2:16" ht="15.5">
      <c r="B46" s="57">
        <v>70</v>
      </c>
      <c r="C46" s="56">
        <f>Matchs!AI331</f>
        <v>0</v>
      </c>
      <c r="D46" s="68" t="e">
        <f t="shared" si="3"/>
        <v>#N/A</v>
      </c>
    </row>
    <row r="47" spans="2:16" ht="15.5">
      <c r="B47" s="57">
        <v>71</v>
      </c>
      <c r="C47" s="56">
        <f>Matchs!AI332</f>
        <v>0</v>
      </c>
      <c r="D47" s="68" t="e">
        <f t="shared" si="3"/>
        <v>#N/A</v>
      </c>
    </row>
    <row r="48" spans="2:16" ht="15.5">
      <c r="B48" s="57">
        <v>72</v>
      </c>
      <c r="C48" s="56">
        <f>Matchs!AI333</f>
        <v>0</v>
      </c>
      <c r="D48" s="68" t="e">
        <f t="shared" si="3"/>
        <v>#N/A</v>
      </c>
    </row>
    <row r="49" spans="2:4" ht="15.5">
      <c r="B49" s="57">
        <v>73</v>
      </c>
      <c r="C49" s="56">
        <f>Matchs!AI334</f>
        <v>0</v>
      </c>
      <c r="D49" s="68" t="e">
        <f t="shared" si="3"/>
        <v>#N/A</v>
      </c>
    </row>
    <row r="50" spans="2:4" ht="16" thickBot="1">
      <c r="B50" s="60">
        <v>74</v>
      </c>
      <c r="C50" s="63">
        <f>Matchs!AI335</f>
        <v>0</v>
      </c>
      <c r="D50" s="69" t="e">
        <f t="shared" si="3"/>
        <v>#N/A</v>
      </c>
    </row>
    <row r="51" spans="2:4" ht="15.5" hidden="1">
      <c r="B51" s="139">
        <v>75</v>
      </c>
      <c r="C51" s="140">
        <f>Matchs!AI336</f>
        <v>0</v>
      </c>
      <c r="D51" s="143" t="e">
        <f t="shared" si="3"/>
        <v>#N/A</v>
      </c>
    </row>
    <row r="52" spans="2:4" ht="15.5" hidden="1">
      <c r="B52" s="57">
        <v>76</v>
      </c>
      <c r="C52" s="56">
        <f>Matchs!AI337</f>
        <v>0</v>
      </c>
      <c r="D52" s="68" t="e">
        <f t="shared" si="3"/>
        <v>#N/A</v>
      </c>
    </row>
    <row r="53" spans="2:4" ht="15.5" hidden="1">
      <c r="B53" s="57">
        <v>77</v>
      </c>
      <c r="C53" s="56">
        <f>Matchs!AI338</f>
        <v>0</v>
      </c>
      <c r="D53" s="68" t="e">
        <f t="shared" si="3"/>
        <v>#N/A</v>
      </c>
    </row>
    <row r="54" spans="2:4" ht="15.5" hidden="1">
      <c r="B54" s="57">
        <v>78</v>
      </c>
      <c r="C54" s="56">
        <f>Matchs!AI339</f>
        <v>0</v>
      </c>
      <c r="D54" s="68" t="e">
        <f t="shared" si="3"/>
        <v>#N/A</v>
      </c>
    </row>
    <row r="55" spans="2:4" ht="15.5" hidden="1">
      <c r="B55" s="57">
        <v>79</v>
      </c>
      <c r="C55" s="56">
        <f>Matchs!AI340</f>
        <v>0</v>
      </c>
      <c r="D55" s="68" t="e">
        <f t="shared" si="3"/>
        <v>#N/A</v>
      </c>
    </row>
    <row r="56" spans="2:4" ht="16" hidden="1" thickBot="1">
      <c r="B56" s="60">
        <v>80</v>
      </c>
      <c r="C56" s="56">
        <f>Matchs!AI341</f>
        <v>0</v>
      </c>
      <c r="D56" s="68" t="e">
        <f t="shared" si="3"/>
        <v>#N/A</v>
      </c>
    </row>
  </sheetData>
  <mergeCells count="5">
    <mergeCell ref="B40:D40"/>
    <mergeCell ref="B22:D22"/>
    <mergeCell ref="B2:H2"/>
    <mergeCell ref="B4:D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Inscrits</vt:lpstr>
      <vt:lpstr>Tournoi</vt:lpstr>
      <vt:lpstr>CDUP</vt:lpstr>
      <vt:lpstr>Matchs</vt:lpstr>
      <vt:lpstr>Tirages</vt:lpstr>
      <vt:lpstr>CFIN</vt:lpstr>
      <vt:lpstr>DateTournoi</vt:lpstr>
      <vt:lpstr>Liste</vt:lpstr>
      <vt:lpstr>Liste_Inscrits</vt:lpstr>
      <vt:lpstr>NBJoueurs</vt:lpstr>
      <vt:lpstr>NomTournoi</vt:lpstr>
      <vt:lpstr>TopDupli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ABLAYE</dc:creator>
  <cp:lastModifiedBy>Arnaud Blaye</cp:lastModifiedBy>
  <dcterms:created xsi:type="dcterms:W3CDTF">2019-09-14T08:21:22Z</dcterms:created>
  <dcterms:modified xsi:type="dcterms:W3CDTF">2024-06-03T07:01:27Z</dcterms:modified>
</cp:coreProperties>
</file>